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60" windowWidth="19200" windowHeight="11865"/>
  </bookViews>
  <sheets>
    <sheet name="각권진도" sheetId="1" r:id="rId1"/>
    <sheet name="종합진도" sheetId="2" r:id="rId2"/>
    <sheet name="트리플목차" sheetId="3" r:id="rId3"/>
    <sheet name="집중공략챕터" sheetId="5" r:id="rId4"/>
  </sheets>
  <calcPr calcId="125725"/>
</workbook>
</file>

<file path=xl/calcChain.xml><?xml version="1.0" encoding="utf-8"?>
<calcChain xmlns="http://schemas.openxmlformats.org/spreadsheetml/2006/main">
  <c r="T29" i="1"/>
  <c r="T28"/>
  <c r="T16"/>
  <c r="T17"/>
  <c r="T18"/>
  <c r="T19"/>
  <c r="T20"/>
  <c r="T21"/>
  <c r="C49" i="2"/>
  <c r="T15" i="1"/>
  <c r="R15"/>
  <c r="C48" i="2"/>
  <c r="T14" i="1"/>
  <c r="R14"/>
  <c r="C47" i="2"/>
  <c r="T13" i="1"/>
  <c r="R13"/>
  <c r="C46" i="2"/>
  <c r="T12" i="1"/>
  <c r="R12"/>
  <c r="T11"/>
  <c r="R11"/>
  <c r="C43" i="2"/>
  <c r="C44"/>
  <c r="C45"/>
  <c r="R10" i="1"/>
  <c r="T9"/>
  <c r="T10"/>
  <c r="R9"/>
  <c r="T8"/>
  <c r="R8"/>
  <c r="C42" i="2"/>
  <c r="C41"/>
  <c r="T7" i="1"/>
  <c r="T6"/>
  <c r="R7"/>
  <c r="C39" i="2"/>
  <c r="C40"/>
  <c r="M29" i="1"/>
  <c r="M25"/>
  <c r="K25"/>
  <c r="M22"/>
  <c r="M23"/>
  <c r="M24"/>
  <c r="K22"/>
  <c r="K23"/>
  <c r="K24"/>
  <c r="C37" i="2"/>
  <c r="C38"/>
  <c r="C36"/>
  <c r="M21" i="1"/>
  <c r="K21"/>
  <c r="K20"/>
  <c r="M20" s="1"/>
  <c r="C35" i="2"/>
  <c r="M19" i="1"/>
  <c r="C34" i="2"/>
  <c r="M18" i="1"/>
  <c r="M17"/>
  <c r="M16"/>
  <c r="K16"/>
  <c r="K17"/>
  <c r="K18"/>
  <c r="C32" i="2"/>
  <c r="C33"/>
  <c r="C31"/>
  <c r="M14" i="1"/>
  <c r="M15"/>
  <c r="K15"/>
  <c r="K14"/>
  <c r="C30" i="2"/>
  <c r="M13" i="1"/>
  <c r="M12"/>
  <c r="K12"/>
  <c r="C29" i="2"/>
  <c r="C25"/>
  <c r="C26"/>
  <c r="C27"/>
  <c r="C28"/>
  <c r="C24"/>
  <c r="C14"/>
  <c r="C15"/>
  <c r="C16"/>
  <c r="C17"/>
  <c r="C18"/>
  <c r="C19"/>
  <c r="C20"/>
  <c r="C21"/>
  <c r="C22"/>
  <c r="C23"/>
  <c r="C13"/>
  <c r="C12"/>
  <c r="C11"/>
  <c r="C5"/>
  <c r="C6"/>
  <c r="C7"/>
  <c r="C8"/>
  <c r="C9"/>
  <c r="C10"/>
  <c r="C4"/>
  <c r="D4" s="1"/>
  <c r="M11" i="1"/>
  <c r="M8"/>
  <c r="K8"/>
  <c r="K9"/>
  <c r="M9" s="1"/>
  <c r="K10"/>
  <c r="M10" s="1"/>
  <c r="K11"/>
  <c r="M7"/>
  <c r="K7"/>
  <c r="M6"/>
  <c r="F29"/>
  <c r="F28"/>
  <c r="F26"/>
  <c r="D26"/>
  <c r="F25"/>
  <c r="D25"/>
  <c r="F22"/>
  <c r="F23"/>
  <c r="F24"/>
  <c r="D24"/>
  <c r="D23"/>
  <c r="D22"/>
  <c r="R1"/>
  <c r="F21"/>
  <c r="D20"/>
  <c r="F20" s="1"/>
  <c r="D19"/>
  <c r="F19" s="1"/>
  <c r="D18"/>
  <c r="F18" s="1"/>
  <c r="F15"/>
  <c r="D17"/>
  <c r="F17" s="1"/>
  <c r="D16"/>
  <c r="F16" s="1"/>
  <c r="D14"/>
  <c r="F14" s="1"/>
  <c r="D13"/>
  <c r="F13" s="1"/>
  <c r="D12"/>
  <c r="F12" s="1"/>
  <c r="D11"/>
  <c r="F11" s="1"/>
  <c r="D10"/>
  <c r="F10" s="1"/>
  <c r="D8"/>
  <c r="F8" s="1"/>
  <c r="D9"/>
  <c r="F9" s="1"/>
  <c r="D7"/>
  <c r="F7" s="1"/>
  <c r="F6"/>
  <c r="U28" l="1"/>
  <c r="T2"/>
  <c r="M28"/>
  <c r="E4" i="2"/>
  <c r="D5"/>
  <c r="E5" l="1"/>
  <c r="D6"/>
  <c r="D7" l="1"/>
  <c r="E6"/>
  <c r="D8" l="1"/>
  <c r="E7"/>
  <c r="D9" l="1"/>
  <c r="E8"/>
  <c r="D10" l="1"/>
  <c r="E9"/>
  <c r="D11" l="1"/>
  <c r="E10"/>
  <c r="D12" l="1"/>
  <c r="E11"/>
  <c r="D13" l="1"/>
  <c r="E12"/>
  <c r="D14" l="1"/>
  <c r="E13"/>
  <c r="D15" l="1"/>
  <c r="E14"/>
  <c r="D16" l="1"/>
  <c r="E15"/>
  <c r="D17" l="1"/>
  <c r="E16"/>
  <c r="D18" l="1"/>
  <c r="E17"/>
  <c r="D19" l="1"/>
  <c r="E18"/>
  <c r="D20" l="1"/>
  <c r="E19"/>
  <c r="D21" l="1"/>
  <c r="E20"/>
  <c r="D22" l="1"/>
  <c r="E21"/>
  <c r="D23" l="1"/>
  <c r="E22"/>
  <c r="D24" l="1"/>
  <c r="E23"/>
  <c r="D25" l="1"/>
  <c r="E24"/>
  <c r="D26" l="1"/>
  <c r="E25"/>
  <c r="D27" l="1"/>
  <c r="E26"/>
  <c r="D28" l="1"/>
  <c r="E27"/>
  <c r="D29" l="1"/>
  <c r="D30" s="1"/>
  <c r="D31" s="1"/>
  <c r="E28"/>
  <c r="D32" l="1"/>
  <c r="E31"/>
  <c r="E29"/>
  <c r="E32" l="1"/>
  <c r="D33"/>
  <c r="E30"/>
  <c r="E33" l="1"/>
  <c r="D34"/>
  <c r="E34" l="1"/>
  <c r="D35"/>
  <c r="E35" l="1"/>
  <c r="D36"/>
  <c r="E36" l="1"/>
  <c r="D37"/>
  <c r="E37" l="1"/>
  <c r="D38"/>
  <c r="E38" l="1"/>
  <c r="D39"/>
  <c r="E39" l="1"/>
  <c r="D40"/>
  <c r="D41" s="1"/>
  <c r="D42" s="1"/>
  <c r="D43" s="1"/>
  <c r="D44" l="1"/>
  <c r="E43"/>
  <c r="E40"/>
  <c r="E42"/>
  <c r="D45" l="1"/>
  <c r="E44"/>
  <c r="E41"/>
  <c r="E45" l="1"/>
  <c r="D46"/>
  <c r="E46" l="1"/>
  <c r="D47"/>
  <c r="E47" l="1"/>
  <c r="D48"/>
  <c r="E48" l="1"/>
  <c r="D49"/>
  <c r="E49" l="1"/>
  <c r="G31"/>
</calcChain>
</file>

<file path=xl/comments1.xml><?xml version="1.0" encoding="utf-8"?>
<comments xmlns="http://schemas.openxmlformats.org/spreadsheetml/2006/main">
  <authors>
    <author>만든 이</author>
  </authors>
  <commentList>
    <comment ref="C47" authorId="0">
      <text>
        <r>
          <rPr>
            <b/>
            <sz val="9"/>
            <color indexed="81"/>
            <rFont val="돋움"/>
            <family val="3"/>
            <charset val="129"/>
          </rPr>
          <t>알렉세이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표도로비치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카라마조프에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작성된것</t>
        </r>
      </text>
    </comment>
    <comment ref="F47" authorId="0">
      <text>
        <r>
          <rPr>
            <b/>
            <sz val="9"/>
            <color indexed="81"/>
            <rFont val="돋움"/>
            <family val="3"/>
            <charset val="129"/>
          </rPr>
          <t>알렉세이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표도로비치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카라마조프에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장로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자신의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작성된것</t>
        </r>
      </text>
    </comment>
  </commentList>
</comments>
</file>

<file path=xl/sharedStrings.xml><?xml version="1.0" encoding="utf-8"?>
<sst xmlns="http://schemas.openxmlformats.org/spreadsheetml/2006/main" count="1218" uniqueCount="554">
  <si>
    <t>No.</t>
    <phoneticPr fontId="1" type="noConversion"/>
  </si>
  <si>
    <t>일자</t>
    <phoneticPr fontId="1" type="noConversion"/>
  </si>
  <si>
    <t>시작</t>
    <phoneticPr fontId="1" type="noConversion"/>
  </si>
  <si>
    <t>끝</t>
    <phoneticPr fontId="1" type="noConversion"/>
  </si>
  <si>
    <t>권</t>
    <phoneticPr fontId="1" type="noConversion"/>
  </si>
  <si>
    <t>페이지</t>
    <phoneticPr fontId="1" type="noConversion"/>
  </si>
  <si>
    <t>1권593페이지,2권479페이지,3권581페이지</t>
    <phoneticPr fontId="1" type="noConversion"/>
  </si>
  <si>
    <t>1권461페이지,2권453페이지,3권391페이지</t>
    <phoneticPr fontId="1" type="noConversion"/>
  </si>
  <si>
    <t>상권494페이지,중권480페이지,하권434페이지</t>
    <phoneticPr fontId="1" type="noConversion"/>
  </si>
  <si>
    <t>총페이지</t>
    <phoneticPr fontId="1" type="noConversion"/>
  </si>
  <si>
    <t>일평균</t>
    <phoneticPr fontId="1" type="noConversion"/>
  </si>
  <si>
    <t>김연경 역 민음사 2007년판(총 1,653page)</t>
    <phoneticPr fontId="1" type="noConversion"/>
  </si>
  <si>
    <t>이대우 역 열린책 2009년판(총 1,408page)</t>
    <phoneticPr fontId="1" type="noConversion"/>
  </si>
  <si>
    <t>김학수 역 범우사 2000년판(총 1,305page)</t>
    <phoneticPr fontId="1" type="noConversion"/>
  </si>
  <si>
    <t>트리플 완독기(총 4,366page)</t>
    <phoneticPr fontId="1" type="noConversion"/>
  </si>
  <si>
    <t>현재 진도율</t>
    <phoneticPr fontId="1" type="noConversion"/>
  </si>
  <si>
    <t>상</t>
    <phoneticPr fontId="1" type="noConversion"/>
  </si>
  <si>
    <t>중</t>
    <phoneticPr fontId="1" type="noConversion"/>
  </si>
  <si>
    <t>No.</t>
    <phoneticPr fontId="1" type="noConversion"/>
  </si>
  <si>
    <t>독서일자</t>
    <phoneticPr fontId="1" type="noConversion"/>
  </si>
  <si>
    <t>누계</t>
    <phoneticPr fontId="1" type="noConversion"/>
  </si>
  <si>
    <t>평균</t>
    <phoneticPr fontId="1" type="noConversion"/>
  </si>
  <si>
    <t>일독서량(page)</t>
    <phoneticPr fontId="1" type="noConversion"/>
  </si>
  <si>
    <t>독서패턴 (카라마조프가의 형제들)</t>
    <phoneticPr fontId="1" type="noConversion"/>
  </si>
  <si>
    <t>하</t>
    <phoneticPr fontId="1" type="noConversion"/>
  </si>
  <si>
    <t>어느 집안의 역사</t>
    <phoneticPr fontId="1" type="noConversion"/>
  </si>
  <si>
    <t>1부-1편</t>
    <phoneticPr fontId="1" type="noConversion"/>
  </si>
  <si>
    <t>1부-1편-1</t>
    <phoneticPr fontId="1" type="noConversion"/>
  </si>
  <si>
    <t>표도르 파블로비치 카라마조프</t>
    <phoneticPr fontId="1" type="noConversion"/>
  </si>
  <si>
    <t>1부-1편-2</t>
  </si>
  <si>
    <t>1부-1편-3</t>
  </si>
  <si>
    <t>1부-1편-4</t>
  </si>
  <si>
    <t>1부-1편-5</t>
  </si>
  <si>
    <t>장남을 쫒아내다</t>
    <phoneticPr fontId="1" type="noConversion"/>
  </si>
  <si>
    <t>두번째 결혼과 두 번째 아이들</t>
    <phoneticPr fontId="1" type="noConversion"/>
  </si>
  <si>
    <t>셋째 아들 알료사</t>
    <phoneticPr fontId="1" type="noConversion"/>
  </si>
  <si>
    <t>장로들</t>
    <phoneticPr fontId="1" type="noConversion"/>
  </si>
  <si>
    <t>1부-2편</t>
    <phoneticPr fontId="1" type="noConversion"/>
  </si>
  <si>
    <t>부적절한 모임</t>
    <phoneticPr fontId="1" type="noConversion"/>
  </si>
  <si>
    <t>수도원에 도착하다</t>
    <phoneticPr fontId="1" type="noConversion"/>
  </si>
  <si>
    <t>늙은 어릿광대</t>
    <phoneticPr fontId="1" type="noConversion"/>
  </si>
  <si>
    <t>믿음 깊은 아낙네들</t>
    <phoneticPr fontId="1" type="noConversion"/>
  </si>
  <si>
    <t>믿음이 약한 귀부인</t>
    <phoneticPr fontId="1" type="noConversion"/>
  </si>
  <si>
    <t>아멘, 아멘</t>
    <phoneticPr fontId="1" type="noConversion"/>
  </si>
  <si>
    <t>저런 인간은 도대체 왜 살까?</t>
    <phoneticPr fontId="1" type="noConversion"/>
  </si>
  <si>
    <t>신학도 출세주의자</t>
    <phoneticPr fontId="1" type="noConversion"/>
  </si>
  <si>
    <t>스캔들</t>
    <phoneticPr fontId="1" type="noConversion"/>
  </si>
  <si>
    <t>1부-2편-1</t>
    <phoneticPr fontId="1" type="noConversion"/>
  </si>
  <si>
    <t>1부-2편-2</t>
  </si>
  <si>
    <t>1부-2편-3</t>
  </si>
  <si>
    <t>1부-2편-4</t>
  </si>
  <si>
    <t>1부-2편-5</t>
  </si>
  <si>
    <t>1부-2편-6</t>
  </si>
  <si>
    <t>1부-2편-7</t>
  </si>
  <si>
    <t>1부-2편-8</t>
  </si>
  <si>
    <t>호색한들</t>
    <phoneticPr fontId="1" type="noConversion"/>
  </si>
  <si>
    <t>1부-3편</t>
    <phoneticPr fontId="1" type="noConversion"/>
  </si>
  <si>
    <t>1부-3편-1</t>
    <phoneticPr fontId="1" type="noConversion"/>
  </si>
  <si>
    <t>1부-3편-2</t>
  </si>
  <si>
    <t>1부-3편-3</t>
  </si>
  <si>
    <t>1부-3편-4</t>
  </si>
  <si>
    <t>1부-3편-5</t>
  </si>
  <si>
    <t>1부-3편-6</t>
  </si>
  <si>
    <t>1부-3편-7</t>
  </si>
  <si>
    <t>1부-3편-8</t>
  </si>
  <si>
    <t>1부-3편-9</t>
  </si>
  <si>
    <t>1부-3편-10</t>
  </si>
  <si>
    <t>1부-3편-11</t>
  </si>
  <si>
    <t>행랑체에서</t>
    <phoneticPr fontId="1" type="noConversion"/>
  </si>
  <si>
    <t>리자베타 스메르자쉬야</t>
    <phoneticPr fontId="1" type="noConversion"/>
  </si>
  <si>
    <t>열렬한 마음의 고백. 시의 형식으로</t>
    <phoneticPr fontId="1" type="noConversion"/>
  </si>
  <si>
    <t>뜨거운 마음의 고백. 일화의 형식으로</t>
    <phoneticPr fontId="1" type="noConversion"/>
  </si>
  <si>
    <t>뜨거운 마음의 고백. 곤두박질</t>
    <phoneticPr fontId="1" type="noConversion"/>
  </si>
  <si>
    <t>스메르쟈코프</t>
    <phoneticPr fontId="1" type="noConversion"/>
  </si>
  <si>
    <t>논쟁</t>
    <phoneticPr fontId="1" type="noConversion"/>
  </si>
  <si>
    <t>코냑을 마시면서</t>
    <phoneticPr fontId="1" type="noConversion"/>
  </si>
  <si>
    <t>두 여인이 한자리에</t>
    <phoneticPr fontId="1" type="noConversion"/>
  </si>
  <si>
    <t>또 하나의 훼손된 명예</t>
    <phoneticPr fontId="1" type="noConversion"/>
  </si>
  <si>
    <t>2부-4편</t>
    <phoneticPr fontId="1" type="noConversion"/>
  </si>
  <si>
    <t>파열들</t>
    <phoneticPr fontId="1" type="noConversion"/>
  </si>
  <si>
    <t>2부-4편-1</t>
    <phoneticPr fontId="1" type="noConversion"/>
  </si>
  <si>
    <t>2부-4편-2</t>
  </si>
  <si>
    <t>2부-4편-3</t>
  </si>
  <si>
    <t>2부-4편-4</t>
  </si>
  <si>
    <t>2부-4편-5</t>
  </si>
  <si>
    <t>2부-4편-6</t>
  </si>
  <si>
    <t>2부-4편-7</t>
  </si>
  <si>
    <t>페라폰트 신부</t>
    <phoneticPr fontId="1" type="noConversion"/>
  </si>
  <si>
    <t>아버지의 집에서</t>
    <phoneticPr fontId="1" type="noConversion"/>
  </si>
  <si>
    <t>초등학생들과 어울리다</t>
    <phoneticPr fontId="1" type="noConversion"/>
  </si>
  <si>
    <t>호흘라코바 부인의 집에서</t>
    <phoneticPr fontId="1" type="noConversion"/>
  </si>
  <si>
    <t>거실에서의 파열</t>
    <phoneticPr fontId="1" type="noConversion"/>
  </si>
  <si>
    <t>오두막에서의 파열</t>
    <phoneticPr fontId="1" type="noConversion"/>
  </si>
  <si>
    <t>그리하여 신선한 공기를 마시며</t>
    <phoneticPr fontId="1" type="noConversion"/>
  </si>
  <si>
    <t>2부-5편</t>
    <phoneticPr fontId="1" type="noConversion"/>
  </si>
  <si>
    <t>Pro와 Contra</t>
    <phoneticPr fontId="1" type="noConversion"/>
  </si>
  <si>
    <t>언약</t>
    <phoneticPr fontId="1" type="noConversion"/>
  </si>
  <si>
    <t>기타를 든 스메르쟈코프</t>
    <phoneticPr fontId="1" type="noConversion"/>
  </si>
  <si>
    <t>형제들, 가까워지다.</t>
    <phoneticPr fontId="1" type="noConversion"/>
  </si>
  <si>
    <t>반역</t>
    <phoneticPr fontId="1" type="noConversion"/>
  </si>
  <si>
    <t>대심문관</t>
    <phoneticPr fontId="1" type="noConversion"/>
  </si>
  <si>
    <t>아직은 몹시 막연한 우수</t>
    <phoneticPr fontId="1" type="noConversion"/>
  </si>
  <si>
    <t>영리한 사람과는 애기를 나누는 것도 흥미롭다.</t>
    <phoneticPr fontId="1" type="noConversion"/>
  </si>
  <si>
    <t>2부-5편-2</t>
  </si>
  <si>
    <t>2부-5편-3</t>
  </si>
  <si>
    <t>2부-5편-4</t>
  </si>
  <si>
    <t>2부-5편-5</t>
  </si>
  <si>
    <t>2부-5편-6</t>
  </si>
  <si>
    <t>2부-5편-7</t>
  </si>
  <si>
    <t>1부-1권</t>
    <phoneticPr fontId="1" type="noConversion"/>
  </si>
  <si>
    <t>1부-1권-1</t>
    <phoneticPr fontId="1" type="noConversion"/>
  </si>
  <si>
    <t>표도르 빠블로비치 까라마조프</t>
    <phoneticPr fontId="1" type="noConversion"/>
  </si>
  <si>
    <t>1부-1권-2</t>
  </si>
  <si>
    <t>1부-1권-3</t>
  </si>
  <si>
    <t>1부-1권-4</t>
  </si>
  <si>
    <t>1부-1권-5</t>
  </si>
  <si>
    <t>큰아들을 버리다.</t>
    <phoneticPr fontId="1" type="noConversion"/>
  </si>
  <si>
    <t>재혼과 두 번째 자식들</t>
    <phoneticPr fontId="1" type="noConversion"/>
  </si>
  <si>
    <t>1부-2권</t>
    <phoneticPr fontId="1" type="noConversion"/>
  </si>
  <si>
    <t>달갑지 않은 회합</t>
    <phoneticPr fontId="1" type="noConversion"/>
  </si>
  <si>
    <t>1부-2권-2</t>
  </si>
  <si>
    <t>1부-2권-3</t>
  </si>
  <si>
    <t>1부-2권-4</t>
  </si>
  <si>
    <t>1부-2권-5</t>
  </si>
  <si>
    <t>1부-2권-6</t>
  </si>
  <si>
    <t>1부-2권-7</t>
  </si>
  <si>
    <t>1부-2권-8</t>
  </si>
  <si>
    <t>신앙심 깊은 시골 아낙네들</t>
    <phoneticPr fontId="1" type="noConversion"/>
  </si>
  <si>
    <t>신앙심이 부족한 귀부인</t>
    <phoneticPr fontId="1" type="noConversion"/>
  </si>
  <si>
    <t>아멘, 아멘!</t>
    <phoneticPr fontId="1" type="noConversion"/>
  </si>
  <si>
    <t>저 따위 인간은 뭣 때문에 살고 있는 걸까!</t>
    <phoneticPr fontId="1" type="noConversion"/>
  </si>
  <si>
    <t>출세주의자 신학생</t>
    <phoneticPr fontId="1" type="noConversion"/>
  </si>
  <si>
    <t>1부-3권</t>
    <phoneticPr fontId="1" type="noConversion"/>
  </si>
  <si>
    <t>색마들</t>
    <phoneticPr fontId="1" type="noConversion"/>
  </si>
  <si>
    <t>1부-3권-1</t>
    <phoneticPr fontId="1" type="noConversion"/>
  </si>
  <si>
    <t>행랑채에서</t>
    <phoneticPr fontId="1" type="noConversion"/>
  </si>
  <si>
    <t>1부-3권-2</t>
  </si>
  <si>
    <t>1부-3권-3</t>
  </si>
  <si>
    <t>1부-3권-4</t>
  </si>
  <si>
    <t>1부-3권-5</t>
  </si>
  <si>
    <t>1부-3권-6</t>
  </si>
  <si>
    <t>1부-3권-7</t>
  </si>
  <si>
    <t>1부-3권-8</t>
  </si>
  <si>
    <t>1부-3권-9</t>
  </si>
  <si>
    <t>1부-3권-10</t>
  </si>
  <si>
    <t>1부-3권-11</t>
  </si>
  <si>
    <t>리자베따 스메르쟈쉬차야</t>
    <phoneticPr fontId="1" type="noConversion"/>
  </si>
  <si>
    <t>열렬한 심경의 고백, 시 형식으로</t>
    <phoneticPr fontId="1" type="noConversion"/>
  </si>
  <si>
    <t>열렬한 심경의 고백, 일화의 형식으로</t>
    <phoneticPr fontId="1" type="noConversion"/>
  </si>
  <si>
    <t>열렬한 심경의 고백, 곤두박질</t>
    <phoneticPr fontId="1" type="noConversion"/>
  </si>
  <si>
    <t>스메르쟈꼬프</t>
    <phoneticPr fontId="1" type="noConversion"/>
  </si>
  <si>
    <t>코냑을 마시며</t>
    <phoneticPr fontId="1" type="noConversion"/>
  </si>
  <si>
    <t>또 하나의 파괴된 명예</t>
    <phoneticPr fontId="1" type="noConversion"/>
  </si>
  <si>
    <t>2부-4권</t>
    <phoneticPr fontId="1" type="noConversion"/>
  </si>
  <si>
    <t>발작</t>
    <phoneticPr fontId="1" type="noConversion"/>
  </si>
  <si>
    <t>2부-4권-1</t>
    <phoneticPr fontId="1" type="noConversion"/>
  </si>
  <si>
    <t>페라뽄뜨 신부</t>
    <phoneticPr fontId="1" type="noConversion"/>
  </si>
  <si>
    <t>2부-4권-2</t>
  </si>
  <si>
    <t>2부-4권-3</t>
  </si>
  <si>
    <t>2부-4권-4</t>
  </si>
  <si>
    <t>2부-4권-5</t>
  </si>
  <si>
    <t>2부-4권-6</t>
  </si>
  <si>
    <t>2부-4권-7</t>
  </si>
  <si>
    <t>초등학생들과 사귀다</t>
    <phoneticPr fontId="1" type="noConversion"/>
  </si>
  <si>
    <t>호흘라꼬바 부인 댁에서</t>
    <phoneticPr fontId="1" type="noConversion"/>
  </si>
  <si>
    <t>응접실에서의 파국</t>
    <phoneticPr fontId="1" type="noConversion"/>
  </si>
  <si>
    <t>오두막에서의 파국</t>
    <phoneticPr fontId="1" type="noConversion"/>
  </si>
  <si>
    <t>맑은 공기를 마시며</t>
    <phoneticPr fontId="1" type="noConversion"/>
  </si>
  <si>
    <t>2부-5권</t>
    <phoneticPr fontId="1" type="noConversion"/>
  </si>
  <si>
    <t>찬반론</t>
    <phoneticPr fontId="1" type="noConversion"/>
  </si>
  <si>
    <t>2부-5권-1</t>
    <phoneticPr fontId="1" type="noConversion"/>
  </si>
  <si>
    <t>공모</t>
    <phoneticPr fontId="1" type="noConversion"/>
  </si>
  <si>
    <t>형제가 서로 사귀다</t>
    <phoneticPr fontId="1" type="noConversion"/>
  </si>
  <si>
    <t>아직은 너무 불투명하다</t>
    <phoneticPr fontId="1" type="noConversion"/>
  </si>
  <si>
    <t>현명한 사람과의 대화는 흥미롭다</t>
    <phoneticPr fontId="1" type="noConversion"/>
  </si>
  <si>
    <t>2부-5권-2</t>
  </si>
  <si>
    <t>2부-5권-3</t>
  </si>
  <si>
    <t>2부-5권-4</t>
  </si>
  <si>
    <t>2부-5권-5</t>
  </si>
  <si>
    <t>2부-5권-6</t>
  </si>
  <si>
    <t>2부-5권-7</t>
  </si>
  <si>
    <t>민음사</t>
    <phoneticPr fontId="1" type="noConversion"/>
  </si>
  <si>
    <t>범우사</t>
    <phoneticPr fontId="1" type="noConversion"/>
  </si>
  <si>
    <t>열린책</t>
    <phoneticPr fontId="1" type="noConversion"/>
  </si>
  <si>
    <t>어울리지 않는 회합</t>
    <phoneticPr fontId="1" type="noConversion"/>
  </si>
  <si>
    <t>음탕한 사람들</t>
    <phoneticPr fontId="1" type="noConversion"/>
  </si>
  <si>
    <t>파열</t>
    <phoneticPr fontId="1" type="noConversion"/>
  </si>
  <si>
    <t>Pro et Contra(贊과反)</t>
    <phoneticPr fontId="1" type="noConversion"/>
  </si>
  <si>
    <t>표도르 파블로비치, 카라마조프</t>
    <phoneticPr fontId="1" type="noConversion"/>
  </si>
  <si>
    <t>맏아들을 쫓아내다</t>
    <phoneticPr fontId="1" type="noConversion"/>
  </si>
  <si>
    <t>후처와 그 소생들</t>
    <phoneticPr fontId="1" type="noConversion"/>
  </si>
  <si>
    <t>어떻게 저런 사람이 다 있을까!</t>
    <phoneticPr fontId="1" type="noConversion"/>
  </si>
  <si>
    <t>야심만만한 신학생</t>
    <phoneticPr fontId="1" type="noConversion"/>
  </si>
  <si>
    <t>추태</t>
    <phoneticPr fontId="1" type="noConversion"/>
  </si>
  <si>
    <t>하인의 방에서</t>
    <phoneticPr fontId="1" type="noConversion"/>
  </si>
  <si>
    <t>리자베타 스메르쟈시챠야</t>
    <phoneticPr fontId="1" type="noConversion"/>
  </si>
  <si>
    <t>열렬한 마음의 참회 - 시의 형식으로</t>
    <phoneticPr fontId="1" type="noConversion"/>
  </si>
  <si>
    <t>열렬한 마음의 참회 - 일화의 형식으로</t>
    <phoneticPr fontId="1" type="noConversion"/>
  </si>
  <si>
    <t>열렬한 마음의 참회 - 곤두박질</t>
    <phoneticPr fontId="1" type="noConversion"/>
  </si>
  <si>
    <t>꼬냑을 마시며</t>
    <phoneticPr fontId="1" type="noConversion"/>
  </si>
  <si>
    <t>또 하나의 파멸된 명예</t>
    <phoneticPr fontId="1" type="noConversion"/>
  </si>
  <si>
    <t>아버지 집에서</t>
    <phoneticPr fontId="1" type="noConversion"/>
  </si>
  <si>
    <t>아이들과 함께</t>
    <phoneticPr fontId="1" type="noConversion"/>
  </si>
  <si>
    <t>호흘라코바의 집에서</t>
    <phoneticPr fontId="1" type="noConversion"/>
  </si>
  <si>
    <t>객실에서의 파열</t>
    <phoneticPr fontId="1" type="noConversion"/>
  </si>
  <si>
    <t>신선한 바깥 공기속에서</t>
    <phoneticPr fontId="1" type="noConversion"/>
  </si>
  <si>
    <t>형제의 접근</t>
    <phoneticPr fontId="1" type="noConversion"/>
  </si>
  <si>
    <t>걷잡을 수 없는 우수</t>
    <phoneticPr fontId="1" type="noConversion"/>
  </si>
  <si>
    <t>현명한 사람과의 대화는 재미있다</t>
    <phoneticPr fontId="1" type="noConversion"/>
  </si>
  <si>
    <t>1부-2권-1</t>
    <phoneticPr fontId="1" type="noConversion"/>
  </si>
  <si>
    <t>2부-5편-1</t>
    <phoneticPr fontId="1" type="noConversion"/>
  </si>
  <si>
    <t>1권</t>
    <phoneticPr fontId="1" type="noConversion"/>
  </si>
  <si>
    <t>2권</t>
  </si>
  <si>
    <t>2부-6편</t>
    <phoneticPr fontId="1" type="noConversion"/>
  </si>
  <si>
    <t>러시아의 수도승</t>
    <phoneticPr fontId="1" type="noConversion"/>
  </si>
  <si>
    <t>2부-6편-1</t>
    <phoneticPr fontId="1" type="noConversion"/>
  </si>
  <si>
    <t>2부-6편-2</t>
  </si>
  <si>
    <t>2부-6편-3</t>
  </si>
  <si>
    <t>조시마 장로와 그의 손님들</t>
    <phoneticPr fontId="1" type="noConversion"/>
  </si>
  <si>
    <t>고 수도사제 조시마 장로의 성자전 중,</t>
    <phoneticPr fontId="1" type="noConversion"/>
  </si>
  <si>
    <t>조시마 장로의 담화와 가름침 중에서</t>
    <phoneticPr fontId="1" type="noConversion"/>
  </si>
  <si>
    <t>3부-7편</t>
    <phoneticPr fontId="1" type="noConversion"/>
  </si>
  <si>
    <t>알료샤</t>
    <phoneticPr fontId="1" type="noConversion"/>
  </si>
  <si>
    <t>3부-7편-1</t>
    <phoneticPr fontId="1" type="noConversion"/>
  </si>
  <si>
    <t>시체 썩는 냄새</t>
    <phoneticPr fontId="1" type="noConversion"/>
  </si>
  <si>
    <t>3부-7편-2</t>
  </si>
  <si>
    <t>3부-7편-3</t>
  </si>
  <si>
    <t>3부-7편-4</t>
  </si>
  <si>
    <t>이런 순간</t>
    <phoneticPr fontId="1" type="noConversion"/>
  </si>
  <si>
    <t>양파 한 뿌리</t>
    <phoneticPr fontId="1" type="noConversion"/>
  </si>
  <si>
    <t>갈릴에아의 카나</t>
    <phoneticPr fontId="1" type="noConversion"/>
  </si>
  <si>
    <t>3부-8편</t>
    <phoneticPr fontId="1" type="noConversion"/>
  </si>
  <si>
    <t>3부-8편-1</t>
    <phoneticPr fontId="1" type="noConversion"/>
  </si>
  <si>
    <t>미챠</t>
    <phoneticPr fontId="1" type="noConversion"/>
  </si>
  <si>
    <t>쿠지마 삼소노프</t>
    <phoneticPr fontId="1" type="noConversion"/>
  </si>
  <si>
    <t>랴가브이</t>
    <phoneticPr fontId="1" type="noConversion"/>
  </si>
  <si>
    <t>금광</t>
    <phoneticPr fontId="1" type="noConversion"/>
  </si>
  <si>
    <t>어둠 속에서</t>
    <phoneticPr fontId="1" type="noConversion"/>
  </si>
  <si>
    <t>3부-8편-2</t>
  </si>
  <si>
    <t>3부-8편-3</t>
  </si>
  <si>
    <t>3부-8편-4</t>
  </si>
  <si>
    <t>3부-8편-5</t>
  </si>
  <si>
    <t>3부-8편-6</t>
  </si>
  <si>
    <t>3부-8편-7</t>
  </si>
  <si>
    <t>3부-8편-8</t>
  </si>
  <si>
    <t>갑작스러운 결정</t>
    <phoneticPr fontId="1" type="noConversion"/>
  </si>
  <si>
    <t>이 몸이 납신다</t>
    <phoneticPr fontId="1" type="noConversion"/>
  </si>
  <si>
    <t>틀림없는 옛 사람</t>
    <phoneticPr fontId="1" type="noConversion"/>
  </si>
  <si>
    <t>미망</t>
    <phoneticPr fontId="1" type="noConversion"/>
  </si>
  <si>
    <t>3부-9편</t>
    <phoneticPr fontId="1" type="noConversion"/>
  </si>
  <si>
    <t>예심</t>
    <phoneticPr fontId="1" type="noConversion"/>
  </si>
  <si>
    <t>3부-9편-1</t>
    <phoneticPr fontId="1" type="noConversion"/>
  </si>
  <si>
    <t>3부-9편-2</t>
  </si>
  <si>
    <t>3부-9편-3</t>
  </si>
  <si>
    <t>3부-9편-4</t>
  </si>
  <si>
    <t>3부-9편-5</t>
  </si>
  <si>
    <t>3부-9편-6</t>
  </si>
  <si>
    <t>3부-9편-7</t>
  </si>
  <si>
    <t>3부-9편-8</t>
  </si>
  <si>
    <t>3부-9편-9</t>
  </si>
  <si>
    <t>관리 페르호친의 출세의 시작</t>
    <phoneticPr fontId="1" type="noConversion"/>
  </si>
  <si>
    <t>소요</t>
    <phoneticPr fontId="1" type="noConversion"/>
  </si>
  <si>
    <t>영혼의 수난이 시작되다. 첫번째 수난</t>
    <phoneticPr fontId="1" type="noConversion"/>
  </si>
  <si>
    <t>두 번째의 수난</t>
    <phoneticPr fontId="1" type="noConversion"/>
  </si>
  <si>
    <t>세 번째의 수난</t>
    <phoneticPr fontId="1" type="noConversion"/>
  </si>
  <si>
    <t>검사, 미차를 포획하다.</t>
    <phoneticPr fontId="1" type="noConversion"/>
  </si>
  <si>
    <t>미챠의 크나큰 비밀. 야유를 받다</t>
    <phoneticPr fontId="1" type="noConversion"/>
  </si>
  <si>
    <t>증인들의 증언. 애기</t>
    <phoneticPr fontId="1" type="noConversion"/>
  </si>
  <si>
    <t>미챠, 호송되다</t>
    <phoneticPr fontId="1" type="noConversion"/>
  </si>
  <si>
    <t>러시아의 수도사</t>
    <phoneticPr fontId="1" type="noConversion"/>
  </si>
  <si>
    <t>조시마 자아로와 그의 손님들</t>
    <phoneticPr fontId="1" type="noConversion"/>
  </si>
  <si>
    <t>조시마 장로의 담화와 교훈 중에서</t>
    <phoneticPr fontId="1" type="noConversion"/>
  </si>
  <si>
    <t>고 조시마 장로에 대한 기록</t>
    <phoneticPr fontId="1" type="noConversion"/>
  </si>
  <si>
    <t>부패한 냄새</t>
    <phoneticPr fontId="1" type="noConversion"/>
  </si>
  <si>
    <t>이러한 순간</t>
    <phoneticPr fontId="1" type="noConversion"/>
  </si>
  <si>
    <t>한 뿌리의 파</t>
    <phoneticPr fontId="1" type="noConversion"/>
  </si>
  <si>
    <t>갈릴리의 가나</t>
    <phoneticPr fontId="1" type="noConversion"/>
  </si>
  <si>
    <t>갑작스런 결심</t>
    <phoneticPr fontId="1" type="noConversion"/>
  </si>
  <si>
    <t>내가 왔노라</t>
    <phoneticPr fontId="1" type="noConversion"/>
  </si>
  <si>
    <t>틀림없는 옛 애인</t>
    <phoneticPr fontId="1" type="noConversion"/>
  </si>
  <si>
    <t>미몽</t>
    <phoneticPr fontId="1" type="noConversion"/>
  </si>
  <si>
    <t>경보</t>
    <phoneticPr fontId="1" type="noConversion"/>
  </si>
  <si>
    <t>영혼의 고뇌 속을 걷다-첫번째 수난</t>
    <phoneticPr fontId="1" type="noConversion"/>
  </si>
  <si>
    <t>두번째 수난</t>
    <phoneticPr fontId="1" type="noConversion"/>
  </si>
  <si>
    <t>세번째수난</t>
    <phoneticPr fontId="1" type="noConversion"/>
  </si>
  <si>
    <t>검사가 미챠를 사로잡다</t>
    <phoneticPr fontId="1" type="noConversion"/>
  </si>
  <si>
    <t>증인들의 진술(아귀)</t>
    <phoneticPr fontId="1" type="noConversion"/>
  </si>
  <si>
    <t>미챠의 호송</t>
    <phoneticPr fontId="1" type="noConversion"/>
  </si>
  <si>
    <t>미챠의 크나큰 비밀, 조롱을 받다</t>
    <phoneticPr fontId="1" type="noConversion"/>
  </si>
  <si>
    <t>소년들</t>
    <phoneticPr fontId="1" type="noConversion"/>
  </si>
  <si>
    <t>콜라 크라소트킨</t>
    <phoneticPr fontId="1" type="noConversion"/>
  </si>
  <si>
    <t>꼬마들</t>
    <phoneticPr fontId="1" type="noConversion"/>
  </si>
  <si>
    <t>학생들</t>
    <phoneticPr fontId="1" type="noConversion"/>
  </si>
  <si>
    <t>쥬치카</t>
    <phoneticPr fontId="1" type="noConversion"/>
  </si>
  <si>
    <t>일류샤의 침대가에서</t>
    <phoneticPr fontId="1" type="noConversion"/>
  </si>
  <si>
    <t>조숙</t>
    <phoneticPr fontId="1" type="noConversion"/>
  </si>
  <si>
    <t>2부-6권</t>
    <phoneticPr fontId="1" type="noConversion"/>
  </si>
  <si>
    <t>2부-6권-1</t>
    <phoneticPr fontId="1" type="noConversion"/>
  </si>
  <si>
    <t>2부-6권-2</t>
  </si>
  <si>
    <t>2부-6권-3</t>
  </si>
  <si>
    <t>수도사제 고 조시마 장로의 생애전</t>
    <phoneticPr fontId="1" type="noConversion"/>
  </si>
  <si>
    <t>조시마 장로의 대화와 설교중에서</t>
    <phoneticPr fontId="1" type="noConversion"/>
  </si>
  <si>
    <t>3부-7권</t>
    <phoneticPr fontId="1" type="noConversion"/>
  </si>
  <si>
    <t>3부-7권-1</t>
    <phoneticPr fontId="1" type="noConversion"/>
  </si>
  <si>
    <t>썩는 냄새</t>
    <phoneticPr fontId="1" type="noConversion"/>
  </si>
  <si>
    <t>그런 순간</t>
    <phoneticPr fontId="1" type="noConversion"/>
  </si>
  <si>
    <t>파 한 뿌리</t>
    <phoneticPr fontId="1" type="noConversion"/>
  </si>
  <si>
    <t>갈릴래이 가나</t>
    <phoneticPr fontId="1" type="noConversion"/>
  </si>
  <si>
    <t>3부-7권-2</t>
  </si>
  <si>
    <t>3부-7권-3</t>
  </si>
  <si>
    <t>3부-7권-4</t>
  </si>
  <si>
    <t>3부-8권</t>
    <phoneticPr fontId="1" type="noConversion"/>
  </si>
  <si>
    <t>미쨔</t>
    <phoneticPr fontId="1" type="noConversion"/>
  </si>
  <si>
    <t>꾸지마 삼소노프</t>
    <phoneticPr fontId="1" type="noConversion"/>
  </si>
  <si>
    <t>랴가비</t>
    <phoneticPr fontId="1" type="noConversion"/>
  </si>
  <si>
    <t>3부-8권-1</t>
    <phoneticPr fontId="1" type="noConversion"/>
  </si>
  <si>
    <t>3부-8권-2</t>
  </si>
  <si>
    <t>3부-8권-3</t>
  </si>
  <si>
    <t>3부-8권-4</t>
  </si>
  <si>
    <t>3부-8권-5</t>
  </si>
  <si>
    <t>3부-8권-6</t>
  </si>
  <si>
    <t>3부-8권-7</t>
  </si>
  <si>
    <t>3부-8권-8</t>
  </si>
  <si>
    <t>내가 간다!</t>
    <phoneticPr fontId="1" type="noConversion"/>
  </si>
  <si>
    <t>틀림없는 옛 남자</t>
    <phoneticPr fontId="1" type="noConversion"/>
  </si>
  <si>
    <t>3부-9권</t>
    <phoneticPr fontId="1" type="noConversion"/>
  </si>
  <si>
    <t>뻬르호찐의 출세</t>
    <phoneticPr fontId="1" type="noConversion"/>
  </si>
  <si>
    <t>연속적인 영혼의 수난, 첫번째 수난</t>
    <phoneticPr fontId="1" type="noConversion"/>
  </si>
  <si>
    <t>두 번째 수난</t>
    <phoneticPr fontId="1" type="noConversion"/>
  </si>
  <si>
    <t>세 번째 수난</t>
    <phoneticPr fontId="1" type="noConversion"/>
  </si>
  <si>
    <t>검사가 미쨔를 사로잡다</t>
    <phoneticPr fontId="1" type="noConversion"/>
  </si>
  <si>
    <t>미쨔의 엄청난 비밀, 사람들은 휘파람을 불어대다.</t>
    <phoneticPr fontId="1" type="noConversion"/>
  </si>
  <si>
    <t>3부-9권-1</t>
    <phoneticPr fontId="1" type="noConversion"/>
  </si>
  <si>
    <t>3부-9권-2</t>
  </si>
  <si>
    <t>3부-9권-3</t>
  </si>
  <si>
    <t>3부-9권-4</t>
  </si>
  <si>
    <t>3부-9권-5</t>
  </si>
  <si>
    <t>3부-9권-6</t>
  </si>
  <si>
    <t>3부-9권-7</t>
  </si>
  <si>
    <t>3부-9권-8</t>
  </si>
  <si>
    <t>3부-9권-9</t>
  </si>
  <si>
    <t>증인들의 진술, 아귀들</t>
    <phoneticPr fontId="1" type="noConversion"/>
  </si>
  <si>
    <t>미쨔를 호송하다.</t>
    <phoneticPr fontId="1" type="noConversion"/>
  </si>
  <si>
    <t>4부-10편</t>
    <phoneticPr fontId="1" type="noConversion"/>
  </si>
  <si>
    <t>4부-10편-1</t>
    <phoneticPr fontId="1" type="noConversion"/>
  </si>
  <si>
    <t>4부-10편-2</t>
  </si>
  <si>
    <t>4부-10편-3</t>
  </si>
  <si>
    <t>4부-10편-4</t>
  </si>
  <si>
    <t>4부-10편-5</t>
  </si>
  <si>
    <t>4부-10편-6</t>
  </si>
  <si>
    <t>4부-10권</t>
    <phoneticPr fontId="1" type="noConversion"/>
  </si>
  <si>
    <t>4부-10권-1</t>
    <phoneticPr fontId="1" type="noConversion"/>
  </si>
  <si>
    <t>꼴랴 끄라소뜨낀</t>
    <phoneticPr fontId="1" type="noConversion"/>
  </si>
  <si>
    <t>어린아이들</t>
    <phoneticPr fontId="1" type="noConversion"/>
  </si>
  <si>
    <t>쥬츠까</t>
    <phoneticPr fontId="1" type="noConversion"/>
  </si>
  <si>
    <t>일류샤의 침대 곁에서</t>
    <phoneticPr fontId="1" type="noConversion"/>
  </si>
  <si>
    <t>일류사</t>
    <phoneticPr fontId="1" type="noConversion"/>
  </si>
  <si>
    <t>4부-10권-2</t>
  </si>
  <si>
    <t>4부-10권-3</t>
  </si>
  <si>
    <t>4부-10권-4</t>
  </si>
  <si>
    <t>4부-10권-5</t>
  </si>
  <si>
    <t>4부-10권-6</t>
  </si>
  <si>
    <t>4부-10권-7</t>
  </si>
  <si>
    <t>4부-10편-7</t>
  </si>
  <si>
    <t>3권</t>
    <phoneticPr fontId="1" type="noConversion"/>
  </si>
  <si>
    <t>꼬맹이들</t>
    <phoneticPr fontId="1" type="noConversion"/>
  </si>
  <si>
    <t>초등학생</t>
    <phoneticPr fontId="1" type="noConversion"/>
  </si>
  <si>
    <t>이반 표도로비치 형제</t>
    <phoneticPr fontId="1" type="noConversion"/>
  </si>
  <si>
    <t>4부-11편-1</t>
    <phoneticPr fontId="1" type="noConversion"/>
  </si>
  <si>
    <t>그루센카의 집에서</t>
    <phoneticPr fontId="1" type="noConversion"/>
  </si>
  <si>
    <t>아픈 발</t>
    <phoneticPr fontId="1" type="noConversion"/>
  </si>
  <si>
    <t>꼬마 악마</t>
    <phoneticPr fontId="1" type="noConversion"/>
  </si>
  <si>
    <t>찬송가와 비밀</t>
    <phoneticPr fontId="1" type="noConversion"/>
  </si>
  <si>
    <t>형이 아니야, 형이 아니라고!</t>
    <phoneticPr fontId="1" type="noConversion"/>
  </si>
  <si>
    <t>스메르쟈코프와의 첫 번째 만남</t>
    <phoneticPr fontId="1" type="noConversion"/>
  </si>
  <si>
    <t>두 번째 스메르쟈코프 방문</t>
    <phoneticPr fontId="1" type="noConversion"/>
  </si>
  <si>
    <t>스메르쟈코프와의 세번째이자마지막 만남</t>
    <phoneticPr fontId="1" type="noConversion"/>
  </si>
  <si>
    <t>악마, 이반 표도로비치의 악몽</t>
    <phoneticPr fontId="1" type="noConversion"/>
  </si>
  <si>
    <t>이전 그놈이 말했어</t>
    <phoneticPr fontId="1" type="noConversion"/>
  </si>
  <si>
    <t>4부-11편-2</t>
  </si>
  <si>
    <t>4부-11편-3</t>
  </si>
  <si>
    <t>4부-11편-4</t>
  </si>
  <si>
    <t>4부-11편-5</t>
  </si>
  <si>
    <t>4부-11편-6</t>
  </si>
  <si>
    <t>4부-11편-7</t>
  </si>
  <si>
    <t>4부-11편-8</t>
  </si>
  <si>
    <t>4부-11편-9</t>
  </si>
  <si>
    <t>4부-11편-10</t>
  </si>
  <si>
    <t>4부-12편</t>
    <phoneticPr fontId="1" type="noConversion"/>
  </si>
  <si>
    <t>오심</t>
    <phoneticPr fontId="1" type="noConversion"/>
  </si>
  <si>
    <t>4부-12편-1</t>
    <phoneticPr fontId="1" type="noConversion"/>
  </si>
  <si>
    <t>숙명적인 날</t>
    <phoneticPr fontId="1" type="noConversion"/>
  </si>
  <si>
    <t>4부-12편-2</t>
  </si>
  <si>
    <t>4부-12편-3</t>
  </si>
  <si>
    <t>4부-12편-4</t>
  </si>
  <si>
    <t>4부-12편-5</t>
  </si>
  <si>
    <t>4부-12편-6</t>
  </si>
  <si>
    <t>4부-12편-7</t>
  </si>
  <si>
    <t>4부-12편-8</t>
  </si>
  <si>
    <t>4부-12편-9</t>
  </si>
  <si>
    <t>4부-12편-10</t>
  </si>
  <si>
    <t>4부-12편-11</t>
  </si>
  <si>
    <t>4부-12편-12</t>
  </si>
  <si>
    <t>4부-12편-13</t>
  </si>
  <si>
    <t>4부-12편-14</t>
  </si>
  <si>
    <t>위험한 증인들</t>
    <phoneticPr fontId="1" type="noConversion"/>
  </si>
  <si>
    <t>행운이 미챠에게 미소를 보내다</t>
    <phoneticPr fontId="1" type="noConversion"/>
  </si>
  <si>
    <t>갑작스러운 파국</t>
    <phoneticPr fontId="1" type="noConversion"/>
  </si>
  <si>
    <t>검사의논고, 성격 묘사</t>
    <phoneticPr fontId="1" type="noConversion"/>
  </si>
  <si>
    <t>사건의 개요</t>
    <phoneticPr fontId="1" type="noConversion"/>
  </si>
  <si>
    <t>스메르쟈코프에 대한 논고</t>
    <phoneticPr fontId="1" type="noConversion"/>
  </si>
  <si>
    <t>전속력의 심리분석. 질주하는 트로이카. 검사논고의 피날레</t>
    <phoneticPr fontId="1" type="noConversion"/>
  </si>
  <si>
    <t>변호사의 변론. 양날의 칼</t>
    <phoneticPr fontId="1" type="noConversion"/>
  </si>
  <si>
    <t>돈은 없었다. 강도질도 없었다.</t>
    <phoneticPr fontId="1" type="noConversion"/>
  </si>
  <si>
    <t>게다가 살인도 없었다.</t>
    <phoneticPr fontId="1" type="noConversion"/>
  </si>
  <si>
    <t>사상의 간음자</t>
    <phoneticPr fontId="1" type="noConversion"/>
  </si>
  <si>
    <t>촌놈들이 자기 고집을 부린다.</t>
    <phoneticPr fontId="1" type="noConversion"/>
  </si>
  <si>
    <t>에필로그-1</t>
    <phoneticPr fontId="1" type="noConversion"/>
  </si>
  <si>
    <t>미챠구출 계획</t>
    <phoneticPr fontId="1" type="noConversion"/>
  </si>
  <si>
    <t>에필로그-2</t>
  </si>
  <si>
    <t>에필로그-3</t>
  </si>
  <si>
    <t>한순간, 거짓이 참이 되다</t>
    <phoneticPr fontId="1" type="noConversion"/>
  </si>
  <si>
    <t>일류셰치카 장례식. 바윗돌 옆에서의 조사</t>
    <phoneticPr fontId="1" type="noConversion"/>
  </si>
  <si>
    <t>이반 표도로비치</t>
    <phoneticPr fontId="1" type="noConversion"/>
  </si>
  <si>
    <t>찬미가의 비밀</t>
    <phoneticPr fontId="1" type="noConversion"/>
  </si>
  <si>
    <t>작은악마</t>
    <phoneticPr fontId="1" type="noConversion"/>
  </si>
  <si>
    <t>형님이 아녜요, 형님이 아녜요</t>
    <phoneticPr fontId="1" type="noConversion"/>
  </si>
  <si>
    <t>스메르쟈코프와의 첫 면담</t>
    <phoneticPr fontId="1" type="noConversion"/>
  </si>
  <si>
    <t>스메르쟈코프와의 두번째 면담</t>
    <phoneticPr fontId="1" type="noConversion"/>
  </si>
  <si>
    <t>스메르쟈코프와의 마지막 면담</t>
    <phoneticPr fontId="1" type="noConversion"/>
  </si>
  <si>
    <t>악마 이반의 악몽</t>
    <phoneticPr fontId="1" type="noConversion"/>
  </si>
  <si>
    <t>그건 그놈이 말했어</t>
    <phoneticPr fontId="1" type="noConversion"/>
  </si>
  <si>
    <t>오판</t>
    <phoneticPr fontId="1" type="noConversion"/>
  </si>
  <si>
    <t>운명의 날</t>
    <phoneticPr fontId="1" type="noConversion"/>
  </si>
  <si>
    <t>의학감정과 한 푼트의 호도</t>
    <phoneticPr fontId="1" type="noConversion"/>
  </si>
  <si>
    <t>의학적 감정과 한 푼트의 호도</t>
    <phoneticPr fontId="1" type="noConversion"/>
  </si>
  <si>
    <t>행운이 미챠에게 미소를 던지다</t>
    <phoneticPr fontId="1" type="noConversion"/>
  </si>
  <si>
    <t>돌발 사건</t>
    <phoneticPr fontId="1" type="noConversion"/>
  </si>
  <si>
    <t>검사의 논고, 성격 묘사</t>
    <phoneticPr fontId="1" type="noConversion"/>
  </si>
  <si>
    <t>범죄의 경로</t>
    <phoneticPr fontId="1" type="noConversion"/>
  </si>
  <si>
    <t>번개같은 심리 해부, 달리는 트로이카, 검사 논고 끝</t>
    <phoneticPr fontId="1" type="noConversion"/>
  </si>
  <si>
    <t>변호사의 변론. 귀걸이.코걸이</t>
    <phoneticPr fontId="1" type="noConversion"/>
  </si>
  <si>
    <t>돈은 없었다. 강탈 행위도 없었다.</t>
    <phoneticPr fontId="1" type="noConversion"/>
  </si>
  <si>
    <t>사상의 간통자</t>
    <phoneticPr fontId="1" type="noConversion"/>
  </si>
  <si>
    <t>농사꾼들이 고집을 부리다</t>
    <phoneticPr fontId="1" type="noConversion"/>
  </si>
  <si>
    <t>미챠를 구출할 계획</t>
    <phoneticPr fontId="1" type="noConversion"/>
  </si>
  <si>
    <t>순간 거짓이 참이 되었다</t>
    <phoneticPr fontId="1" type="noConversion"/>
  </si>
  <si>
    <t>일류사의 장례식, 알료사의 조사</t>
    <phoneticPr fontId="1" type="noConversion"/>
  </si>
  <si>
    <t>작은형 이반 표도로비치</t>
    <phoneticPr fontId="1" type="noConversion"/>
  </si>
  <si>
    <t>4부-11권-1</t>
    <phoneticPr fontId="1" type="noConversion"/>
  </si>
  <si>
    <t>4부-11권-2</t>
  </si>
  <si>
    <t>4부-11권-3</t>
  </si>
  <si>
    <t>4부-11권-4</t>
  </si>
  <si>
    <t>4부-11권-5</t>
  </si>
  <si>
    <t>4부-11권-6</t>
  </si>
  <si>
    <t>4부-11권-7</t>
  </si>
  <si>
    <t>4부-11권-8</t>
  </si>
  <si>
    <t>4부-11권-9</t>
  </si>
  <si>
    <t>4부-11권-10</t>
  </si>
  <si>
    <t>그루센까의 집에서</t>
    <phoneticPr fontId="1" type="noConversion"/>
  </si>
  <si>
    <t>아픈다리</t>
    <phoneticPr fontId="1" type="noConversion"/>
  </si>
  <si>
    <t>작은 악마</t>
    <phoneticPr fontId="1" type="noConversion"/>
  </si>
  <si>
    <t>찬미가와 비밀</t>
    <phoneticPr fontId="1" type="noConversion"/>
  </si>
  <si>
    <t>형님이 아니에요. 형님이 아니에요!</t>
    <phoneticPr fontId="1" type="noConversion"/>
  </si>
  <si>
    <t>스메르쟈꼬프와의 첫번째 면담</t>
    <phoneticPr fontId="1" type="noConversion"/>
  </si>
  <si>
    <t>스메르쟈꼬프와의 두번째 면담</t>
    <phoneticPr fontId="1" type="noConversion"/>
  </si>
  <si>
    <t>스메르쟈꼬프와의 세번째이자 마지막 면담</t>
    <phoneticPr fontId="1" type="noConversion"/>
  </si>
  <si>
    <t>그건 그자가 말했어</t>
    <phoneticPr fontId="1" type="noConversion"/>
  </si>
  <si>
    <t>의학 감정과 한 푼뜨의 호두</t>
    <phoneticPr fontId="1" type="noConversion"/>
  </si>
  <si>
    <t>행운이 미쨔에게 미소짓다</t>
    <phoneticPr fontId="1" type="noConversion"/>
  </si>
  <si>
    <t>4부-12권-1</t>
    <phoneticPr fontId="1" type="noConversion"/>
  </si>
  <si>
    <t>4부-12권-2</t>
  </si>
  <si>
    <t>4부-12권-3</t>
  </si>
  <si>
    <t>4부-12권-4</t>
  </si>
  <si>
    <t>4부-12권-5</t>
  </si>
  <si>
    <t>4부-12권-6</t>
  </si>
  <si>
    <t>4부-12권-7</t>
  </si>
  <si>
    <t>4부-12권-8</t>
  </si>
  <si>
    <t>4부-12권-9</t>
  </si>
  <si>
    <t>4부-12권-10</t>
  </si>
  <si>
    <t>4부-12권-11</t>
  </si>
  <si>
    <t>4부-12권-12</t>
  </si>
  <si>
    <t>4부-12권-13</t>
  </si>
  <si>
    <t>4부-12권-14</t>
  </si>
  <si>
    <t>뜻밖의 사태</t>
    <phoneticPr fontId="1" type="noConversion"/>
  </si>
  <si>
    <t>검사의 논고, 성격묘사</t>
    <phoneticPr fontId="1" type="noConversion"/>
  </si>
  <si>
    <t>범행 경위</t>
    <phoneticPr fontId="1" type="noConversion"/>
  </si>
  <si>
    <t>스메르쟈꼬프에 대한 진술</t>
    <phoneticPr fontId="1" type="noConversion"/>
  </si>
  <si>
    <t>전속력의 심리분석,달리는 삼두마차, 검사논고의 결론</t>
    <phoneticPr fontId="1" type="noConversion"/>
  </si>
  <si>
    <t>변호사 변론, 양날 도끼</t>
    <phoneticPr fontId="1" type="noConversion"/>
  </si>
  <si>
    <t>돈은 없었다, 강탈행위도 없었다.</t>
    <phoneticPr fontId="1" type="noConversion"/>
  </si>
  <si>
    <t>그렇다, 살인도 없었다.</t>
    <phoneticPr fontId="1" type="noConversion"/>
  </si>
  <si>
    <t>농부들이 고집을 부리다</t>
    <phoneticPr fontId="1" type="noConversion"/>
  </si>
  <si>
    <t>미쨔의 구출 계획</t>
    <phoneticPr fontId="1" type="noConversion"/>
  </si>
  <si>
    <t>거짓이 순식간에 진실이 되다</t>
    <phoneticPr fontId="1" type="noConversion"/>
  </si>
  <si>
    <t>일류사의 장례식,바위 앞에서의 조사</t>
    <phoneticPr fontId="1" type="noConversion"/>
  </si>
  <si>
    <t>4부-12권</t>
    <phoneticPr fontId="1" type="noConversion"/>
  </si>
  <si>
    <t>4부-11편</t>
    <phoneticPr fontId="1" type="noConversion"/>
  </si>
  <si>
    <t>4부-11권</t>
    <phoneticPr fontId="1" type="noConversion"/>
  </si>
  <si>
    <t>A.누가 표도르를 죽였나?</t>
  </si>
  <si>
    <t>B.아버지 표도르와 아들 드미트리의 구루센카를 둘러싼 싸움</t>
  </si>
  <si>
    <t>C.장남 드미트리와 약혼자 카챠와 둘째 이반과의 관계</t>
  </si>
  <si>
    <t>D.막내 알료사와 리자와의 연예관계</t>
  </si>
  <si>
    <t>E.조시마 장로의 가름침과 삶</t>
  </si>
  <si>
    <t>F.이반의 극서사시 대심문관</t>
  </si>
  <si>
    <t>G.막내 알료사와 아이들</t>
  </si>
  <si>
    <t>H.이반과 스메르쟈코프</t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</si>
  <si>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</si>
  <si>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</si>
  <si>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</si>
  <si>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</si>
  <si>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</si>
  <si>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</si>
  <si>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</si>
  <si>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</si>
  <si>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◎ 꼭읽자 ○ 읽자 △ 선택 × 안읽어도됨</t>
    <phoneticPr fontId="1" type="noConversion"/>
  </si>
  <si>
    <t>○</t>
  </si>
  <si>
    <t>◎</t>
  </si>
  <si>
    <t>3부-7편</t>
  </si>
  <si>
    <t>알료샤</t>
  </si>
  <si>
    <t>×</t>
  </si>
  <si>
    <t>△</t>
    <phoneticPr fontId="1" type="noConversion"/>
  </si>
  <si>
    <t>3부-8편</t>
    <phoneticPr fontId="1" type="noConversion"/>
  </si>
  <si>
    <t>미챠</t>
    <phoneticPr fontId="1" type="noConversion"/>
  </si>
  <si>
    <t>3부-9편</t>
    <phoneticPr fontId="1" type="noConversion"/>
  </si>
  <si>
    <t>예심</t>
    <phoneticPr fontId="1" type="noConversion"/>
  </si>
  <si>
    <t>4부-10편</t>
    <phoneticPr fontId="1" type="noConversion"/>
  </si>
  <si>
    <t>소년들</t>
    <phoneticPr fontId="1" type="noConversion"/>
  </si>
  <si>
    <t>3권</t>
    <phoneticPr fontId="1" type="noConversion"/>
  </si>
  <si>
    <t>4부-11편</t>
    <phoneticPr fontId="1" type="noConversion"/>
  </si>
  <si>
    <t>이반 표도로비치</t>
    <phoneticPr fontId="1" type="noConversion"/>
  </si>
  <si>
    <t>4부-12편</t>
    <phoneticPr fontId="1" type="noConversion"/>
  </si>
  <si>
    <t>오판</t>
    <phoneticPr fontId="1" type="noConversion"/>
  </si>
  <si>
    <t>에필로그-1</t>
    <phoneticPr fontId="1" type="noConversion"/>
  </si>
  <si>
    <t>미챠를 구출할 계획</t>
    <phoneticPr fontId="1" type="noConversion"/>
  </si>
  <si>
    <t>챕터</t>
    <phoneticPr fontId="1" type="noConversion"/>
  </si>
  <si>
    <t>작가의 말</t>
    <phoneticPr fontId="1" type="noConversion"/>
  </si>
  <si>
    <t>1권</t>
    <phoneticPr fontId="1" type="noConversion"/>
  </si>
  <si>
    <t>1부-1편</t>
    <phoneticPr fontId="1" type="noConversion"/>
  </si>
  <si>
    <t>어느 집안의 역사</t>
    <phoneticPr fontId="1" type="noConversion"/>
  </si>
  <si>
    <t>1부-2편</t>
    <phoneticPr fontId="1" type="noConversion"/>
  </si>
  <si>
    <t>달갑지 않은 회합</t>
    <phoneticPr fontId="1" type="noConversion"/>
  </si>
  <si>
    <t>1부-3편</t>
    <phoneticPr fontId="1" type="noConversion"/>
  </si>
  <si>
    <t>호색한들</t>
    <phoneticPr fontId="1" type="noConversion"/>
  </si>
  <si>
    <t>2부-4편</t>
    <phoneticPr fontId="1" type="noConversion"/>
  </si>
  <si>
    <t>파열</t>
    <phoneticPr fontId="1" type="noConversion"/>
  </si>
  <si>
    <t>2부-5편</t>
    <phoneticPr fontId="1" type="noConversion"/>
  </si>
  <si>
    <t>Pro et Contra(贊과反)</t>
    <phoneticPr fontId="1" type="noConversion"/>
  </si>
  <si>
    <t>2부-6편</t>
    <phoneticPr fontId="1" type="noConversion"/>
  </si>
  <si>
    <t>러시아의 수도사</t>
    <phoneticPr fontId="1" type="noConversion"/>
  </si>
  <si>
    <t>순서</t>
    <phoneticPr fontId="1" type="noConversion"/>
  </si>
  <si>
    <t>*</t>
    <phoneticPr fontId="1" type="noConversion"/>
  </si>
  <si>
    <t>♠ 카라마조프가의 형제들  인물들의 집중공략 챕터</t>
    <phoneticPr fontId="1" type="noConversion"/>
  </si>
  <si>
    <t>카라마조프가의 형제들…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</si>
</sst>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m&quot;월&quot;\ d&quot;일&quot;;@"/>
    <numFmt numFmtId="177" formatCode="#,##0_);\(#,##0\)"/>
    <numFmt numFmtId="178" formatCode="yyyy&quot;년&quot;\ m&quot;월&quot;\ d&quot;일&quot;;@"/>
    <numFmt numFmtId="179" formatCode="mm&quot;월&quot;\ dd&quot;일&quot;"/>
  </numFmts>
  <fonts count="2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6"/>
      <color rgb="FFFF0000"/>
      <name val="맑은 고딕"/>
      <family val="2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b/>
      <sz val="26"/>
      <color rgb="FF0000FF"/>
      <name val="맑은 고딕"/>
      <family val="3"/>
      <charset val="129"/>
      <scheme val="minor"/>
    </font>
    <font>
      <b/>
      <u/>
      <sz val="20"/>
      <color theme="1" tint="0.34998626667073579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조선일보명조"/>
      <family val="1"/>
      <charset val="129"/>
    </font>
    <font>
      <b/>
      <sz val="11"/>
      <color theme="1"/>
      <name val="조선일보명조"/>
      <family val="1"/>
      <charset val="129"/>
    </font>
    <font>
      <sz val="10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0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8"/>
      <color theme="1"/>
      <name val="Arial"/>
      <family val="2"/>
    </font>
    <font>
      <sz val="16"/>
      <color theme="1"/>
      <name val="맑은 고딕"/>
      <family val="3"/>
      <charset val="129"/>
      <scheme val="major"/>
    </font>
    <font>
      <sz val="16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u/>
      <sz val="18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2" fillId="3" borderId="0" xfId="0" applyFont="1" applyFill="1">
      <alignment vertical="center"/>
    </xf>
    <xf numFmtId="0" fontId="0" fillId="3" borderId="0" xfId="0" applyFill="1">
      <alignment vertical="center"/>
    </xf>
    <xf numFmtId="0" fontId="2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176" fontId="3" fillId="0" borderId="2" xfId="0" applyNumberFormat="1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176" fontId="3" fillId="0" borderId="4" xfId="0" applyNumberFormat="1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5" fillId="0" borderId="4" xfId="0" applyNumberFormat="1" applyFont="1" applyBorder="1">
      <alignment vertical="center"/>
    </xf>
    <xf numFmtId="177" fontId="5" fillId="0" borderId="2" xfId="0" applyNumberFormat="1" applyFont="1" applyBorder="1">
      <alignment vertical="center"/>
    </xf>
    <xf numFmtId="0" fontId="7" fillId="7" borderId="0" xfId="0" applyFont="1" applyFill="1">
      <alignment vertical="center"/>
    </xf>
    <xf numFmtId="0" fontId="0" fillId="7" borderId="0" xfId="0" applyFill="1">
      <alignment vertical="center"/>
    </xf>
    <xf numFmtId="9" fontId="7" fillId="7" borderId="0" xfId="0" applyNumberFormat="1" applyFont="1" applyFill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179" fontId="0" fillId="2" borderId="5" xfId="0" applyNumberFormat="1" applyFill="1" applyBorder="1">
      <alignment vertical="center"/>
    </xf>
    <xf numFmtId="0" fontId="0" fillId="0" borderId="5" xfId="0" applyBorder="1">
      <alignment vertical="center"/>
    </xf>
    <xf numFmtId="177" fontId="0" fillId="0" borderId="5" xfId="0" applyNumberFormat="1" applyBorder="1">
      <alignment vertical="center"/>
    </xf>
    <xf numFmtId="177" fontId="2" fillId="0" borderId="7" xfId="0" applyNumberFormat="1" applyFont="1" applyBorder="1" applyAlignment="1">
      <alignment horizontal="center" vertical="center"/>
    </xf>
    <xf numFmtId="179" fontId="0" fillId="9" borderId="5" xfId="0" applyNumberFormat="1" applyFill="1" applyBorder="1">
      <alignment vertical="center"/>
    </xf>
    <xf numFmtId="179" fontId="0" fillId="10" borderId="5" xfId="0" applyNumberFormat="1" applyFill="1" applyBorder="1">
      <alignment vertical="center"/>
    </xf>
    <xf numFmtId="179" fontId="0" fillId="11" borderId="5" xfId="0" applyNumberFormat="1" applyFill="1" applyBorder="1">
      <alignment vertical="center"/>
    </xf>
    <xf numFmtId="179" fontId="0" fillId="0" borderId="5" xfId="0" applyNumberFormat="1" applyBorder="1">
      <alignment vertical="center"/>
    </xf>
    <xf numFmtId="177" fontId="2" fillId="0" borderId="0" xfId="0" applyNumberFormat="1" applyFo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0" xfId="0" applyFont="1">
      <alignment vertical="center"/>
    </xf>
    <xf numFmtId="179" fontId="0" fillId="12" borderId="5" xfId="0" applyNumberFormat="1" applyFill="1" applyBorder="1">
      <alignment vertical="center"/>
    </xf>
    <xf numFmtId="9" fontId="2" fillId="0" borderId="0" xfId="0" applyNumberFormat="1" applyFont="1">
      <alignment vertical="center"/>
    </xf>
    <xf numFmtId="176" fontId="10" fillId="0" borderId="3" xfId="0" applyNumberFormat="1" applyFont="1" applyBorder="1" applyAlignment="1">
      <alignment horizontal="left" vertical="center"/>
    </xf>
    <xf numFmtId="179" fontId="10" fillId="0" borderId="3" xfId="0" applyNumberFormat="1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left" vertical="center"/>
    </xf>
    <xf numFmtId="179" fontId="11" fillId="0" borderId="3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Font="1">
      <alignment vertical="center"/>
    </xf>
    <xf numFmtId="0" fontId="13" fillId="0" borderId="0" xfId="0" applyFont="1">
      <alignment vertical="center"/>
    </xf>
    <xf numFmtId="0" fontId="18" fillId="10" borderId="0" xfId="0" applyFont="1" applyFill="1">
      <alignment vertical="center"/>
    </xf>
    <xf numFmtId="0" fontId="14" fillId="10" borderId="0" xfId="0" applyFont="1" applyFill="1">
      <alignment vertical="center"/>
    </xf>
    <xf numFmtId="0" fontId="12" fillId="10" borderId="0" xfId="0" applyFont="1" applyFill="1">
      <alignment vertical="center"/>
    </xf>
    <xf numFmtId="179" fontId="10" fillId="0" borderId="2" xfId="0" applyNumberFormat="1" applyFont="1" applyBorder="1" applyAlignment="1">
      <alignment horizontal="center" vertical="center"/>
    </xf>
    <xf numFmtId="0" fontId="15" fillId="13" borderId="0" xfId="0" applyFont="1" applyFill="1">
      <alignment vertical="center"/>
    </xf>
    <xf numFmtId="0" fontId="2" fillId="13" borderId="0" xfId="0" applyFont="1" applyFill="1">
      <alignment vertical="center"/>
    </xf>
    <xf numFmtId="0" fontId="0" fillId="13" borderId="0" xfId="0" applyFill="1">
      <alignment vertical="center"/>
    </xf>
    <xf numFmtId="0" fontId="19" fillId="13" borderId="0" xfId="0" applyFont="1" applyFill="1">
      <alignment vertical="center"/>
    </xf>
    <xf numFmtId="0" fontId="20" fillId="13" borderId="1" xfId="0" applyFont="1" applyFill="1" applyBorder="1" applyAlignment="1">
      <alignment horizontal="center" vertical="center"/>
    </xf>
    <xf numFmtId="0" fontId="21" fillId="13" borderId="1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/>
    </xf>
    <xf numFmtId="0" fontId="2" fillId="10" borderId="0" xfId="0" applyFont="1" applyFill="1">
      <alignment vertical="center"/>
    </xf>
    <xf numFmtId="0" fontId="0" fillId="10" borderId="0" xfId="0" applyFill="1">
      <alignment vertical="center"/>
    </xf>
    <xf numFmtId="0" fontId="23" fillId="13" borderId="1" xfId="0" applyFont="1" applyFill="1" applyBorder="1">
      <alignment vertical="center"/>
    </xf>
    <xf numFmtId="0" fontId="3" fillId="13" borderId="1" xfId="0" applyFont="1" applyFill="1" applyBorder="1">
      <alignment vertical="center"/>
    </xf>
    <xf numFmtId="0" fontId="24" fillId="13" borderId="1" xfId="0" applyFont="1" applyFill="1" applyBorder="1" applyAlignment="1">
      <alignment horizontal="center" vertical="center"/>
    </xf>
    <xf numFmtId="0" fontId="25" fillId="13" borderId="1" xfId="0" applyFont="1" applyFill="1" applyBorder="1" applyAlignment="1">
      <alignment horizontal="center" vertical="center"/>
    </xf>
    <xf numFmtId="0" fontId="26" fillId="13" borderId="0" xfId="0" applyFont="1" applyFill="1">
      <alignment vertical="center"/>
    </xf>
    <xf numFmtId="179" fontId="0" fillId="14" borderId="5" xfId="0" applyNumberFormat="1" applyFill="1" applyBorder="1">
      <alignment vertical="center"/>
    </xf>
    <xf numFmtId="177" fontId="0" fillId="0" borderId="0" xfId="0" applyNumberFormat="1" applyAlignment="1">
      <alignment horizontal="center" vertical="center"/>
    </xf>
    <xf numFmtId="0" fontId="3" fillId="13" borderId="3" xfId="0" applyFont="1" applyFill="1" applyBorder="1" applyAlignment="1">
      <alignment horizontal="center" vertical="center"/>
    </xf>
    <xf numFmtId="179" fontId="3" fillId="13" borderId="3" xfId="0" applyNumberFormat="1" applyFont="1" applyFill="1" applyBorder="1" applyAlignment="1">
      <alignment horizontal="center" vertical="center"/>
    </xf>
    <xf numFmtId="178" fontId="6" fillId="7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plotArea>
      <c:layout/>
      <c:lineChart>
        <c:grouping val="standard"/>
        <c:ser>
          <c:idx val="0"/>
          <c:order val="0"/>
          <c:tx>
            <c:strRef>
              <c:f>종합진도!$C$3</c:f>
              <c:strCache>
                <c:ptCount val="1"/>
                <c:pt idx="0">
                  <c:v>일독서량(page)</c:v>
                </c:pt>
              </c:strCache>
            </c:strRef>
          </c:tx>
          <c:marker>
            <c:symbol val="none"/>
          </c:marker>
          <c:cat>
            <c:numRef>
              <c:f>종합진도!$B$4:$B$49</c:f>
              <c:numCache>
                <c:formatCode>mm"월"\ dd"일"</c:formatCode>
                <c:ptCount val="46"/>
                <c:pt idx="0">
                  <c:v>40689</c:v>
                </c:pt>
                <c:pt idx="1">
                  <c:v>40690</c:v>
                </c:pt>
                <c:pt idx="2">
                  <c:v>40691</c:v>
                </c:pt>
                <c:pt idx="3">
                  <c:v>40692</c:v>
                </c:pt>
                <c:pt idx="4">
                  <c:v>40693</c:v>
                </c:pt>
                <c:pt idx="5">
                  <c:v>40694</c:v>
                </c:pt>
                <c:pt idx="6">
                  <c:v>40695</c:v>
                </c:pt>
                <c:pt idx="7">
                  <c:v>40696</c:v>
                </c:pt>
                <c:pt idx="8">
                  <c:v>40697</c:v>
                </c:pt>
                <c:pt idx="9">
                  <c:v>40698</c:v>
                </c:pt>
                <c:pt idx="10">
                  <c:v>40699</c:v>
                </c:pt>
                <c:pt idx="11">
                  <c:v>40700</c:v>
                </c:pt>
                <c:pt idx="12">
                  <c:v>40701</c:v>
                </c:pt>
                <c:pt idx="13">
                  <c:v>40702</c:v>
                </c:pt>
                <c:pt idx="14">
                  <c:v>40703</c:v>
                </c:pt>
                <c:pt idx="15">
                  <c:v>40704</c:v>
                </c:pt>
                <c:pt idx="16">
                  <c:v>40705</c:v>
                </c:pt>
                <c:pt idx="17">
                  <c:v>40706</c:v>
                </c:pt>
                <c:pt idx="18">
                  <c:v>40707</c:v>
                </c:pt>
                <c:pt idx="19">
                  <c:v>40708</c:v>
                </c:pt>
                <c:pt idx="20">
                  <c:v>40709</c:v>
                </c:pt>
                <c:pt idx="21">
                  <c:v>40710</c:v>
                </c:pt>
                <c:pt idx="22">
                  <c:v>40711</c:v>
                </c:pt>
                <c:pt idx="23">
                  <c:v>40712</c:v>
                </c:pt>
                <c:pt idx="24">
                  <c:v>40713</c:v>
                </c:pt>
                <c:pt idx="25">
                  <c:v>40714</c:v>
                </c:pt>
                <c:pt idx="26">
                  <c:v>40715</c:v>
                </c:pt>
                <c:pt idx="27">
                  <c:v>40716</c:v>
                </c:pt>
                <c:pt idx="28">
                  <c:v>40717</c:v>
                </c:pt>
                <c:pt idx="29">
                  <c:v>40718</c:v>
                </c:pt>
                <c:pt idx="30">
                  <c:v>40719</c:v>
                </c:pt>
                <c:pt idx="31">
                  <c:v>40720</c:v>
                </c:pt>
                <c:pt idx="32">
                  <c:v>40721</c:v>
                </c:pt>
                <c:pt idx="33">
                  <c:v>40722</c:v>
                </c:pt>
                <c:pt idx="34">
                  <c:v>40723</c:v>
                </c:pt>
                <c:pt idx="35">
                  <c:v>40724</c:v>
                </c:pt>
                <c:pt idx="36">
                  <c:v>40725</c:v>
                </c:pt>
                <c:pt idx="37">
                  <c:v>40726</c:v>
                </c:pt>
                <c:pt idx="38">
                  <c:v>40727</c:v>
                </c:pt>
                <c:pt idx="39">
                  <c:v>40728</c:v>
                </c:pt>
                <c:pt idx="40">
                  <c:v>40729</c:v>
                </c:pt>
                <c:pt idx="41">
                  <c:v>40730</c:v>
                </c:pt>
                <c:pt idx="42">
                  <c:v>40731</c:v>
                </c:pt>
                <c:pt idx="43">
                  <c:v>40732</c:v>
                </c:pt>
                <c:pt idx="44">
                  <c:v>40733</c:v>
                </c:pt>
                <c:pt idx="45">
                  <c:v>40734</c:v>
                </c:pt>
              </c:numCache>
            </c:numRef>
          </c:cat>
          <c:val>
            <c:numRef>
              <c:f>종합진도!$C$4:$C$49</c:f>
              <c:numCache>
                <c:formatCode>General</c:formatCode>
                <c:ptCount val="46"/>
                <c:pt idx="0">
                  <c:v>23</c:v>
                </c:pt>
                <c:pt idx="1">
                  <c:v>64</c:v>
                </c:pt>
                <c:pt idx="2">
                  <c:v>88</c:v>
                </c:pt>
                <c:pt idx="3">
                  <c:v>91</c:v>
                </c:pt>
                <c:pt idx="4">
                  <c:v>100</c:v>
                </c:pt>
                <c:pt idx="5">
                  <c:v>99</c:v>
                </c:pt>
                <c:pt idx="6">
                  <c:v>40</c:v>
                </c:pt>
                <c:pt idx="7">
                  <c:v>34</c:v>
                </c:pt>
                <c:pt idx="8">
                  <c:v>155</c:v>
                </c:pt>
                <c:pt idx="9">
                  <c:v>33</c:v>
                </c:pt>
                <c:pt idx="10">
                  <c:v>107</c:v>
                </c:pt>
                <c:pt idx="11">
                  <c:v>102</c:v>
                </c:pt>
                <c:pt idx="12">
                  <c:v>24</c:v>
                </c:pt>
                <c:pt idx="13">
                  <c:v>111</c:v>
                </c:pt>
                <c:pt idx="14">
                  <c:v>89</c:v>
                </c:pt>
                <c:pt idx="15">
                  <c:v>70</c:v>
                </c:pt>
                <c:pt idx="16">
                  <c:v>73</c:v>
                </c:pt>
                <c:pt idx="17">
                  <c:v>153</c:v>
                </c:pt>
                <c:pt idx="18">
                  <c:v>85</c:v>
                </c:pt>
                <c:pt idx="19">
                  <c:v>110</c:v>
                </c:pt>
                <c:pt idx="20">
                  <c:v>55</c:v>
                </c:pt>
                <c:pt idx="21">
                  <c:v>55</c:v>
                </c:pt>
                <c:pt idx="22">
                  <c:v>39</c:v>
                </c:pt>
                <c:pt idx="23">
                  <c:v>38</c:v>
                </c:pt>
                <c:pt idx="24">
                  <c:v>131</c:v>
                </c:pt>
                <c:pt idx="25">
                  <c:v>85</c:v>
                </c:pt>
                <c:pt idx="26">
                  <c:v>92</c:v>
                </c:pt>
                <c:pt idx="27">
                  <c:v>59</c:v>
                </c:pt>
                <c:pt idx="28">
                  <c:v>43</c:v>
                </c:pt>
                <c:pt idx="29">
                  <c:v>45</c:v>
                </c:pt>
                <c:pt idx="30">
                  <c:v>121</c:v>
                </c:pt>
                <c:pt idx="31">
                  <c:v>167</c:v>
                </c:pt>
                <c:pt idx="32">
                  <c:v>53</c:v>
                </c:pt>
                <c:pt idx="33">
                  <c:v>24</c:v>
                </c:pt>
                <c:pt idx="34">
                  <c:v>69</c:v>
                </c:pt>
                <c:pt idx="35">
                  <c:v>71</c:v>
                </c:pt>
                <c:pt idx="36">
                  <c:v>77</c:v>
                </c:pt>
                <c:pt idx="37">
                  <c:v>117</c:v>
                </c:pt>
                <c:pt idx="38">
                  <c:v>33</c:v>
                </c:pt>
                <c:pt idx="39">
                  <c:v>93</c:v>
                </c:pt>
                <c:pt idx="40">
                  <c:v>60</c:v>
                </c:pt>
                <c:pt idx="41">
                  <c:v>100</c:v>
                </c:pt>
                <c:pt idx="42">
                  <c:v>130</c:v>
                </c:pt>
                <c:pt idx="43">
                  <c:v>55</c:v>
                </c:pt>
                <c:pt idx="44">
                  <c:v>83</c:v>
                </c:pt>
                <c:pt idx="45">
                  <c:v>123</c:v>
                </c:pt>
              </c:numCache>
            </c:numRef>
          </c:val>
        </c:ser>
        <c:ser>
          <c:idx val="1"/>
          <c:order val="1"/>
          <c:tx>
            <c:strRef>
              <c:f>종합진도!$E$3</c:f>
              <c:strCache>
                <c:ptCount val="1"/>
                <c:pt idx="0">
                  <c:v>평균</c:v>
                </c:pt>
              </c:strCache>
            </c:strRef>
          </c:tx>
          <c:marker>
            <c:symbol val="none"/>
          </c:marker>
          <c:cat>
            <c:numRef>
              <c:f>종합진도!$B$4:$B$49</c:f>
              <c:numCache>
                <c:formatCode>mm"월"\ dd"일"</c:formatCode>
                <c:ptCount val="46"/>
                <c:pt idx="0">
                  <c:v>40689</c:v>
                </c:pt>
                <c:pt idx="1">
                  <c:v>40690</c:v>
                </c:pt>
                <c:pt idx="2">
                  <c:v>40691</c:v>
                </c:pt>
                <c:pt idx="3">
                  <c:v>40692</c:v>
                </c:pt>
                <c:pt idx="4">
                  <c:v>40693</c:v>
                </c:pt>
                <c:pt idx="5">
                  <c:v>40694</c:v>
                </c:pt>
                <c:pt idx="6">
                  <c:v>40695</c:v>
                </c:pt>
                <c:pt idx="7">
                  <c:v>40696</c:v>
                </c:pt>
                <c:pt idx="8">
                  <c:v>40697</c:v>
                </c:pt>
                <c:pt idx="9">
                  <c:v>40698</c:v>
                </c:pt>
                <c:pt idx="10">
                  <c:v>40699</c:v>
                </c:pt>
                <c:pt idx="11">
                  <c:v>40700</c:v>
                </c:pt>
                <c:pt idx="12">
                  <c:v>40701</c:v>
                </c:pt>
                <c:pt idx="13">
                  <c:v>40702</c:v>
                </c:pt>
                <c:pt idx="14">
                  <c:v>40703</c:v>
                </c:pt>
                <c:pt idx="15">
                  <c:v>40704</c:v>
                </c:pt>
                <c:pt idx="16">
                  <c:v>40705</c:v>
                </c:pt>
                <c:pt idx="17">
                  <c:v>40706</c:v>
                </c:pt>
                <c:pt idx="18">
                  <c:v>40707</c:v>
                </c:pt>
                <c:pt idx="19">
                  <c:v>40708</c:v>
                </c:pt>
                <c:pt idx="20">
                  <c:v>40709</c:v>
                </c:pt>
                <c:pt idx="21">
                  <c:v>40710</c:v>
                </c:pt>
                <c:pt idx="22">
                  <c:v>40711</c:v>
                </c:pt>
                <c:pt idx="23">
                  <c:v>40712</c:v>
                </c:pt>
                <c:pt idx="24">
                  <c:v>40713</c:v>
                </c:pt>
                <c:pt idx="25">
                  <c:v>40714</c:v>
                </c:pt>
                <c:pt idx="26">
                  <c:v>40715</c:v>
                </c:pt>
                <c:pt idx="27">
                  <c:v>40716</c:v>
                </c:pt>
                <c:pt idx="28">
                  <c:v>40717</c:v>
                </c:pt>
                <c:pt idx="29">
                  <c:v>40718</c:v>
                </c:pt>
                <c:pt idx="30">
                  <c:v>40719</c:v>
                </c:pt>
                <c:pt idx="31">
                  <c:v>40720</c:v>
                </c:pt>
                <c:pt idx="32">
                  <c:v>40721</c:v>
                </c:pt>
                <c:pt idx="33">
                  <c:v>40722</c:v>
                </c:pt>
                <c:pt idx="34">
                  <c:v>40723</c:v>
                </c:pt>
                <c:pt idx="35">
                  <c:v>40724</c:v>
                </c:pt>
                <c:pt idx="36">
                  <c:v>40725</c:v>
                </c:pt>
                <c:pt idx="37">
                  <c:v>40726</c:v>
                </c:pt>
                <c:pt idx="38">
                  <c:v>40727</c:v>
                </c:pt>
                <c:pt idx="39">
                  <c:v>40728</c:v>
                </c:pt>
                <c:pt idx="40">
                  <c:v>40729</c:v>
                </c:pt>
                <c:pt idx="41">
                  <c:v>40730</c:v>
                </c:pt>
                <c:pt idx="42">
                  <c:v>40731</c:v>
                </c:pt>
                <c:pt idx="43">
                  <c:v>40732</c:v>
                </c:pt>
                <c:pt idx="44">
                  <c:v>40733</c:v>
                </c:pt>
                <c:pt idx="45">
                  <c:v>40734</c:v>
                </c:pt>
              </c:numCache>
            </c:numRef>
          </c:cat>
          <c:val>
            <c:numRef>
              <c:f>종합진도!$E$4:$E$49</c:f>
              <c:numCache>
                <c:formatCode>#,##0;\-#,##0</c:formatCode>
                <c:ptCount val="46"/>
                <c:pt idx="0">
                  <c:v>23</c:v>
                </c:pt>
                <c:pt idx="1">
                  <c:v>43.5</c:v>
                </c:pt>
                <c:pt idx="2">
                  <c:v>58.333333333333336</c:v>
                </c:pt>
                <c:pt idx="3">
                  <c:v>66.5</c:v>
                </c:pt>
                <c:pt idx="4">
                  <c:v>73.2</c:v>
                </c:pt>
                <c:pt idx="5">
                  <c:v>77.5</c:v>
                </c:pt>
                <c:pt idx="6">
                  <c:v>72.142857142857139</c:v>
                </c:pt>
                <c:pt idx="7">
                  <c:v>67.375</c:v>
                </c:pt>
                <c:pt idx="8">
                  <c:v>77.111111111111114</c:v>
                </c:pt>
                <c:pt idx="9">
                  <c:v>72.7</c:v>
                </c:pt>
                <c:pt idx="10">
                  <c:v>75.818181818181813</c:v>
                </c:pt>
                <c:pt idx="11">
                  <c:v>78</c:v>
                </c:pt>
                <c:pt idx="12">
                  <c:v>73.84615384615384</c:v>
                </c:pt>
                <c:pt idx="13">
                  <c:v>76.5</c:v>
                </c:pt>
                <c:pt idx="14">
                  <c:v>77.333333333333329</c:v>
                </c:pt>
                <c:pt idx="15">
                  <c:v>76.875</c:v>
                </c:pt>
                <c:pt idx="16">
                  <c:v>76.647058823529406</c:v>
                </c:pt>
                <c:pt idx="17">
                  <c:v>80.888888888888886</c:v>
                </c:pt>
                <c:pt idx="18">
                  <c:v>81.10526315789474</c:v>
                </c:pt>
                <c:pt idx="19">
                  <c:v>82.55</c:v>
                </c:pt>
                <c:pt idx="20">
                  <c:v>81.238095238095241</c:v>
                </c:pt>
                <c:pt idx="21">
                  <c:v>80.045454545454547</c:v>
                </c:pt>
                <c:pt idx="22">
                  <c:v>78.260869565217391</c:v>
                </c:pt>
                <c:pt idx="23">
                  <c:v>76.583333333333329</c:v>
                </c:pt>
                <c:pt idx="24">
                  <c:v>78.760000000000005</c:v>
                </c:pt>
                <c:pt idx="25">
                  <c:v>79</c:v>
                </c:pt>
                <c:pt idx="26">
                  <c:v>79.481481481481481</c:v>
                </c:pt>
                <c:pt idx="27">
                  <c:v>78.75</c:v>
                </c:pt>
                <c:pt idx="28">
                  <c:v>77.517241379310349</c:v>
                </c:pt>
                <c:pt idx="29">
                  <c:v>76.433333333333337</c:v>
                </c:pt>
                <c:pt idx="30">
                  <c:v>77.870967741935488</c:v>
                </c:pt>
                <c:pt idx="31">
                  <c:v>80.65625</c:v>
                </c:pt>
                <c:pt idx="32">
                  <c:v>79.818181818181813</c:v>
                </c:pt>
                <c:pt idx="33">
                  <c:v>78.17647058823529</c:v>
                </c:pt>
                <c:pt idx="34">
                  <c:v>77.914285714285711</c:v>
                </c:pt>
                <c:pt idx="35">
                  <c:v>77.722222222222229</c:v>
                </c:pt>
                <c:pt idx="36">
                  <c:v>77.702702702702709</c:v>
                </c:pt>
                <c:pt idx="37">
                  <c:v>78.736842105263165</c:v>
                </c:pt>
                <c:pt idx="38">
                  <c:v>77.564102564102569</c:v>
                </c:pt>
                <c:pt idx="39">
                  <c:v>77.95</c:v>
                </c:pt>
                <c:pt idx="40">
                  <c:v>77.512195121951223</c:v>
                </c:pt>
                <c:pt idx="41">
                  <c:v>78.047619047619051</c:v>
                </c:pt>
                <c:pt idx="42">
                  <c:v>79.255813953488371</c:v>
                </c:pt>
                <c:pt idx="43">
                  <c:v>78.704545454545453</c:v>
                </c:pt>
                <c:pt idx="44">
                  <c:v>78.8</c:v>
                </c:pt>
                <c:pt idx="45">
                  <c:v>79.760869565217391</c:v>
                </c:pt>
              </c:numCache>
            </c:numRef>
          </c:val>
        </c:ser>
        <c:marker val="1"/>
        <c:axId val="96634368"/>
        <c:axId val="96635904"/>
      </c:lineChart>
      <c:dateAx>
        <c:axId val="96634368"/>
        <c:scaling>
          <c:orientation val="minMax"/>
        </c:scaling>
        <c:axPos val="b"/>
        <c:numFmt formatCode="mm&quot;월&quot;\ dd&quot;일&quot;" sourceLinked="1"/>
        <c:tickLblPos val="nextTo"/>
        <c:crossAx val="96635904"/>
        <c:crosses val="autoZero"/>
        <c:auto val="1"/>
        <c:lblOffset val="100"/>
      </c:dateAx>
      <c:valAx>
        <c:axId val="96635904"/>
        <c:scaling>
          <c:orientation val="minMax"/>
        </c:scaling>
        <c:axPos val="l"/>
        <c:majorGridlines/>
        <c:numFmt formatCode="General" sourceLinked="1"/>
        <c:tickLblPos val="nextTo"/>
        <c:crossAx val="96634368"/>
        <c:crosses val="autoZero"/>
        <c:crossBetween val="between"/>
      </c:valAx>
    </c:plotArea>
    <c:legend>
      <c:legendPos val="t"/>
      <c:txPr>
        <a:bodyPr/>
        <a:lstStyle/>
        <a:p>
          <a:pPr>
            <a:defRPr sz="1200"/>
          </a:pPr>
          <a:endParaRPr lang="ko-KR"/>
        </a:p>
      </c:txPr>
    </c:legend>
    <c:plotVisOnly val="1"/>
  </c:chart>
  <c:spPr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2</xdr:row>
      <xdr:rowOff>9524</xdr:rowOff>
    </xdr:from>
    <xdr:to>
      <xdr:col>14</xdr:col>
      <xdr:colOff>666750</xdr:colOff>
      <xdr:row>29</xdr:row>
      <xdr:rowOff>171449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9"/>
  <sheetViews>
    <sheetView showGridLines="0" tabSelected="1" workbookViewId="0">
      <selection activeCell="Z24" sqref="Z24"/>
    </sheetView>
  </sheetViews>
  <sheetFormatPr defaultRowHeight="16.5"/>
  <cols>
    <col min="1" max="1" width="5" customWidth="1"/>
    <col min="2" max="2" width="2.625" customWidth="1"/>
    <col min="3" max="3" width="8.625" customWidth="1"/>
    <col min="4" max="6" width="7.625" customWidth="1"/>
    <col min="7" max="7" width="1.625" customWidth="1"/>
    <col min="8" max="8" width="5" customWidth="1"/>
    <col min="9" max="9" width="2.625" customWidth="1"/>
    <col min="10" max="10" width="9.875" bestFit="1" customWidth="1"/>
    <col min="11" max="13" width="7.625" customWidth="1"/>
    <col min="14" max="14" width="1.625" customWidth="1"/>
    <col min="15" max="15" width="5" customWidth="1"/>
    <col min="16" max="16" width="2.625" customWidth="1"/>
    <col min="17" max="17" width="9.875" bestFit="1" customWidth="1"/>
    <col min="18" max="20" width="7.625" customWidth="1"/>
  </cols>
  <sheetData>
    <row r="1" spans="1:20" ht="30" customHeight="1">
      <c r="A1" s="80" t="s">
        <v>553</v>
      </c>
      <c r="B1" s="80"/>
      <c r="C1" s="80"/>
      <c r="D1" s="80"/>
      <c r="E1" s="80"/>
      <c r="F1" s="80"/>
      <c r="H1" s="79" t="s">
        <v>14</v>
      </c>
      <c r="I1" s="79"/>
      <c r="J1" s="79"/>
      <c r="K1" s="79"/>
      <c r="L1" s="79"/>
      <c r="M1" s="79"/>
      <c r="N1" s="79"/>
      <c r="O1" s="79"/>
      <c r="P1" s="79"/>
      <c r="Q1" s="79"/>
      <c r="R1" s="78">
        <f ca="1">NOW()</f>
        <v>41025.942466782406</v>
      </c>
      <c r="S1" s="78"/>
      <c r="T1" s="78"/>
    </row>
    <row r="2" spans="1:20" ht="26.25" customHeight="1">
      <c r="A2" s="80"/>
      <c r="B2" s="80"/>
      <c r="C2" s="80"/>
      <c r="D2" s="80"/>
      <c r="E2" s="80"/>
      <c r="F2" s="80"/>
      <c r="H2" s="79"/>
      <c r="I2" s="79"/>
      <c r="J2" s="79"/>
      <c r="K2" s="79"/>
      <c r="L2" s="79"/>
      <c r="M2" s="79"/>
      <c r="N2" s="79"/>
      <c r="O2" s="79"/>
      <c r="P2" s="79"/>
      <c r="Q2" s="79"/>
      <c r="R2" s="26" t="s">
        <v>15</v>
      </c>
      <c r="S2" s="27"/>
      <c r="T2" s="28">
        <f>(F28+M28+T28)/4366</f>
        <v>0.95533669262482823</v>
      </c>
    </row>
    <row r="3" spans="1:20">
      <c r="A3" s="2" t="s">
        <v>11</v>
      </c>
      <c r="B3" s="2"/>
      <c r="C3" s="3"/>
      <c r="D3" s="3"/>
      <c r="E3" s="3"/>
      <c r="F3" s="3"/>
      <c r="H3" s="4" t="s">
        <v>13</v>
      </c>
      <c r="I3" s="4"/>
      <c r="J3" s="5"/>
      <c r="K3" s="5"/>
      <c r="L3" s="5"/>
      <c r="M3" s="5"/>
      <c r="O3" s="6" t="s">
        <v>12</v>
      </c>
      <c r="P3" s="6"/>
      <c r="Q3" s="7"/>
      <c r="R3" s="7"/>
      <c r="S3" s="7"/>
      <c r="T3" s="7"/>
    </row>
    <row r="4" spans="1:20">
      <c r="A4" s="2" t="s">
        <v>6</v>
      </c>
      <c r="B4" s="2"/>
      <c r="C4" s="3"/>
      <c r="D4" s="3"/>
      <c r="E4" s="3"/>
      <c r="F4" s="3"/>
      <c r="H4" s="4" t="s">
        <v>7</v>
      </c>
      <c r="I4" s="4"/>
      <c r="J4" s="5"/>
      <c r="K4" s="5"/>
      <c r="L4" s="5"/>
      <c r="M4" s="5"/>
      <c r="O4" s="6" t="s">
        <v>8</v>
      </c>
      <c r="P4" s="6"/>
      <c r="Q4" s="7"/>
      <c r="R4" s="7"/>
      <c r="S4" s="7"/>
      <c r="T4" s="7"/>
    </row>
    <row r="5" spans="1:20" ht="19.5" customHeight="1">
      <c r="A5" s="1" t="s">
        <v>0</v>
      </c>
      <c r="B5" s="1" t="s">
        <v>4</v>
      </c>
      <c r="C5" s="1" t="s">
        <v>1</v>
      </c>
      <c r="D5" s="1" t="s">
        <v>2</v>
      </c>
      <c r="E5" s="1" t="s">
        <v>3</v>
      </c>
      <c r="F5" s="1" t="s">
        <v>5</v>
      </c>
      <c r="H5" s="1" t="s">
        <v>0</v>
      </c>
      <c r="I5" s="1" t="s">
        <v>4</v>
      </c>
      <c r="J5" s="1" t="s">
        <v>1</v>
      </c>
      <c r="K5" s="1" t="s">
        <v>2</v>
      </c>
      <c r="L5" s="1" t="s">
        <v>3</v>
      </c>
      <c r="M5" s="1" t="s">
        <v>5</v>
      </c>
      <c r="O5" s="1" t="s">
        <v>0</v>
      </c>
      <c r="P5" s="1" t="s">
        <v>4</v>
      </c>
      <c r="Q5" s="1" t="s">
        <v>1</v>
      </c>
      <c r="R5" s="1" t="s">
        <v>2</v>
      </c>
      <c r="S5" s="1" t="s">
        <v>3</v>
      </c>
      <c r="T5" s="1" t="s">
        <v>5</v>
      </c>
    </row>
    <row r="6" spans="1:20">
      <c r="A6" s="8">
        <v>1</v>
      </c>
      <c r="B6" s="11">
        <v>1</v>
      </c>
      <c r="C6" s="17">
        <v>40689</v>
      </c>
      <c r="D6" s="8">
        <v>1</v>
      </c>
      <c r="E6" s="8">
        <v>23</v>
      </c>
      <c r="F6" s="8">
        <f>E6</f>
        <v>23</v>
      </c>
      <c r="G6" s="9"/>
      <c r="H6" s="8">
        <v>1</v>
      </c>
      <c r="I6" s="11" t="s">
        <v>16</v>
      </c>
      <c r="J6" s="29">
        <v>40709</v>
      </c>
      <c r="K6" s="8">
        <v>1</v>
      </c>
      <c r="L6" s="8">
        <v>55</v>
      </c>
      <c r="M6" s="8">
        <f>L6</f>
        <v>55</v>
      </c>
      <c r="N6" s="9"/>
      <c r="O6" s="8">
        <v>1</v>
      </c>
      <c r="P6" s="11" t="s">
        <v>16</v>
      </c>
      <c r="Q6" s="59">
        <v>40726</v>
      </c>
      <c r="R6" s="8">
        <v>1</v>
      </c>
      <c r="S6" s="8">
        <v>38</v>
      </c>
      <c r="T6" s="8">
        <f>S6</f>
        <v>38</v>
      </c>
    </row>
    <row r="7" spans="1:20">
      <c r="A7" s="10">
        <v>2</v>
      </c>
      <c r="B7" s="12">
        <v>1</v>
      </c>
      <c r="C7" s="18">
        <v>40690</v>
      </c>
      <c r="D7" s="10">
        <f>E6</f>
        <v>23</v>
      </c>
      <c r="E7" s="10">
        <v>87</v>
      </c>
      <c r="F7" s="10">
        <f>E7-D7</f>
        <v>64</v>
      </c>
      <c r="G7" s="9"/>
      <c r="H7" s="10">
        <v>2</v>
      </c>
      <c r="I7" s="12" t="s">
        <v>16</v>
      </c>
      <c r="J7" s="30">
        <v>40710</v>
      </c>
      <c r="K7" s="10">
        <f>L6</f>
        <v>55</v>
      </c>
      <c r="L7" s="10">
        <v>110</v>
      </c>
      <c r="M7" s="10">
        <f>L7-K7</f>
        <v>55</v>
      </c>
      <c r="N7" s="9"/>
      <c r="O7" s="10">
        <v>2</v>
      </c>
      <c r="P7" s="12" t="s">
        <v>16</v>
      </c>
      <c r="Q7" s="51">
        <v>40727</v>
      </c>
      <c r="R7" s="10">
        <f t="shared" ref="R7:R15" si="0">S6</f>
        <v>38</v>
      </c>
      <c r="S7" s="10">
        <v>71</v>
      </c>
      <c r="T7" s="10">
        <f>S7-R7</f>
        <v>33</v>
      </c>
    </row>
    <row r="8" spans="1:20">
      <c r="A8" s="10">
        <v>3</v>
      </c>
      <c r="B8" s="12">
        <v>1</v>
      </c>
      <c r="C8" s="48">
        <v>40691</v>
      </c>
      <c r="D8" s="10">
        <f t="shared" ref="D8:D26" si="1">E7</f>
        <v>87</v>
      </c>
      <c r="E8" s="10">
        <v>175</v>
      </c>
      <c r="F8" s="10">
        <f t="shared" ref="F8:F26" si="2">E8-D8</f>
        <v>88</v>
      </c>
      <c r="G8" s="9"/>
      <c r="H8" s="10">
        <v>3</v>
      </c>
      <c r="I8" s="12" t="s">
        <v>16</v>
      </c>
      <c r="J8" s="30">
        <v>40711</v>
      </c>
      <c r="K8" s="10">
        <f t="shared" ref="K8:K25" si="3">L7</f>
        <v>110</v>
      </c>
      <c r="L8" s="10">
        <v>149</v>
      </c>
      <c r="M8" s="10">
        <f t="shared" ref="M8:M25" si="4">L8-K8</f>
        <v>39</v>
      </c>
      <c r="N8" s="9"/>
      <c r="O8" s="10">
        <v>3</v>
      </c>
      <c r="P8" s="12" t="s">
        <v>16</v>
      </c>
      <c r="Q8" s="30">
        <v>40728</v>
      </c>
      <c r="R8" s="10">
        <f t="shared" si="0"/>
        <v>71</v>
      </c>
      <c r="S8" s="10">
        <v>164</v>
      </c>
      <c r="T8" s="10">
        <f>S8-R8</f>
        <v>93</v>
      </c>
    </row>
    <row r="9" spans="1:20">
      <c r="A9" s="10">
        <v>4</v>
      </c>
      <c r="B9" s="12">
        <v>1</v>
      </c>
      <c r="C9" s="50">
        <v>40692</v>
      </c>
      <c r="D9" s="10">
        <f t="shared" si="1"/>
        <v>175</v>
      </c>
      <c r="E9" s="10">
        <v>266</v>
      </c>
      <c r="F9" s="10">
        <f t="shared" si="2"/>
        <v>91</v>
      </c>
      <c r="G9" s="9"/>
      <c r="H9" s="10">
        <v>4</v>
      </c>
      <c r="I9" s="12" t="s">
        <v>16</v>
      </c>
      <c r="J9" s="49">
        <v>40712</v>
      </c>
      <c r="K9" s="10">
        <f t="shared" si="3"/>
        <v>149</v>
      </c>
      <c r="L9" s="10">
        <v>187</v>
      </c>
      <c r="M9" s="10">
        <f t="shared" si="4"/>
        <v>38</v>
      </c>
      <c r="N9" s="9"/>
      <c r="O9" s="10">
        <v>4</v>
      </c>
      <c r="P9" s="12" t="s">
        <v>16</v>
      </c>
      <c r="Q9" s="30">
        <v>40729</v>
      </c>
      <c r="R9" s="10">
        <f t="shared" si="0"/>
        <v>164</v>
      </c>
      <c r="S9" s="10">
        <v>224</v>
      </c>
      <c r="T9" s="10">
        <f t="shared" ref="T9:T21" si="5">S9-R9</f>
        <v>60</v>
      </c>
    </row>
    <row r="10" spans="1:20">
      <c r="A10" s="10">
        <v>5</v>
      </c>
      <c r="B10" s="12">
        <v>1</v>
      </c>
      <c r="C10" s="18">
        <v>40693</v>
      </c>
      <c r="D10" s="10">
        <f t="shared" si="1"/>
        <v>266</v>
      </c>
      <c r="E10" s="10">
        <v>366</v>
      </c>
      <c r="F10" s="10">
        <f t="shared" si="2"/>
        <v>100</v>
      </c>
      <c r="G10" s="9"/>
      <c r="H10" s="10">
        <v>5</v>
      </c>
      <c r="I10" s="12" t="s">
        <v>16</v>
      </c>
      <c r="J10" s="51">
        <v>40713</v>
      </c>
      <c r="K10" s="10">
        <f t="shared" si="3"/>
        <v>187</v>
      </c>
      <c r="L10" s="10">
        <v>318</v>
      </c>
      <c r="M10" s="10">
        <f t="shared" si="4"/>
        <v>131</v>
      </c>
      <c r="N10" s="9"/>
      <c r="O10" s="10">
        <v>5</v>
      </c>
      <c r="P10" s="12" t="s">
        <v>16</v>
      </c>
      <c r="Q10" s="30">
        <v>40730</v>
      </c>
      <c r="R10" s="10">
        <f t="shared" si="0"/>
        <v>224</v>
      </c>
      <c r="S10" s="10">
        <v>324</v>
      </c>
      <c r="T10" s="10">
        <f t="shared" si="5"/>
        <v>100</v>
      </c>
    </row>
    <row r="11" spans="1:20">
      <c r="A11" s="10">
        <v>6</v>
      </c>
      <c r="B11" s="12">
        <v>1</v>
      </c>
      <c r="C11" s="18">
        <v>40694</v>
      </c>
      <c r="D11" s="10">
        <f t="shared" si="1"/>
        <v>366</v>
      </c>
      <c r="E11" s="10">
        <v>465</v>
      </c>
      <c r="F11" s="10">
        <f t="shared" si="2"/>
        <v>99</v>
      </c>
      <c r="G11" s="9"/>
      <c r="H11" s="10">
        <v>6</v>
      </c>
      <c r="I11" s="12" t="s">
        <v>16</v>
      </c>
      <c r="J11" s="30">
        <v>40714</v>
      </c>
      <c r="K11" s="10">
        <f t="shared" si="3"/>
        <v>318</v>
      </c>
      <c r="L11" s="10">
        <v>403</v>
      </c>
      <c r="M11" s="10">
        <f t="shared" si="4"/>
        <v>85</v>
      </c>
      <c r="N11" s="9"/>
      <c r="O11" s="10">
        <v>6</v>
      </c>
      <c r="P11" s="12" t="s">
        <v>16</v>
      </c>
      <c r="Q11" s="30">
        <v>40731</v>
      </c>
      <c r="R11" s="10">
        <f t="shared" si="0"/>
        <v>324</v>
      </c>
      <c r="S11" s="10">
        <v>454</v>
      </c>
      <c r="T11" s="10">
        <f t="shared" si="5"/>
        <v>130</v>
      </c>
    </row>
    <row r="12" spans="1:20">
      <c r="A12" s="10">
        <v>7</v>
      </c>
      <c r="B12" s="12">
        <v>1</v>
      </c>
      <c r="C12" s="18">
        <v>40695</v>
      </c>
      <c r="D12" s="10">
        <f t="shared" si="1"/>
        <v>465</v>
      </c>
      <c r="E12" s="10">
        <v>505</v>
      </c>
      <c r="F12" s="10">
        <f t="shared" si="2"/>
        <v>40</v>
      </c>
      <c r="G12" s="9"/>
      <c r="H12" s="10">
        <v>7</v>
      </c>
      <c r="I12" s="12" t="s">
        <v>16</v>
      </c>
      <c r="J12" s="30">
        <v>40715</v>
      </c>
      <c r="K12" s="10">
        <f t="shared" si="3"/>
        <v>403</v>
      </c>
      <c r="L12" s="10">
        <v>461</v>
      </c>
      <c r="M12" s="10">
        <f t="shared" si="4"/>
        <v>58</v>
      </c>
      <c r="N12" s="9"/>
      <c r="O12" s="10">
        <v>7</v>
      </c>
      <c r="P12" s="12" t="s">
        <v>16</v>
      </c>
      <c r="Q12" s="30">
        <v>40732</v>
      </c>
      <c r="R12" s="10">
        <f t="shared" si="0"/>
        <v>454</v>
      </c>
      <c r="S12" s="10">
        <v>494</v>
      </c>
      <c r="T12" s="10">
        <f t="shared" si="5"/>
        <v>40</v>
      </c>
    </row>
    <row r="13" spans="1:20">
      <c r="A13" s="10">
        <v>8</v>
      </c>
      <c r="B13" s="12">
        <v>1</v>
      </c>
      <c r="C13" s="18">
        <v>40696</v>
      </c>
      <c r="D13" s="10">
        <f t="shared" si="1"/>
        <v>505</v>
      </c>
      <c r="E13" s="10">
        <v>539</v>
      </c>
      <c r="F13" s="10">
        <f t="shared" si="2"/>
        <v>34</v>
      </c>
      <c r="G13" s="9"/>
      <c r="H13" s="10">
        <v>7</v>
      </c>
      <c r="I13" s="31" t="s">
        <v>17</v>
      </c>
      <c r="J13" s="30">
        <v>40715</v>
      </c>
      <c r="K13" s="10">
        <v>1</v>
      </c>
      <c r="L13" s="10">
        <v>35</v>
      </c>
      <c r="M13" s="10">
        <f t="shared" si="4"/>
        <v>34</v>
      </c>
      <c r="N13" s="9"/>
      <c r="O13" s="10">
        <v>7</v>
      </c>
      <c r="P13" s="31" t="s">
        <v>17</v>
      </c>
      <c r="Q13" s="30">
        <v>40732</v>
      </c>
      <c r="R13" s="10">
        <f t="shared" si="0"/>
        <v>494</v>
      </c>
      <c r="S13" s="10">
        <v>509</v>
      </c>
      <c r="T13" s="10">
        <f t="shared" si="5"/>
        <v>15</v>
      </c>
    </row>
    <row r="14" spans="1:20">
      <c r="A14" s="10">
        <v>9</v>
      </c>
      <c r="B14" s="12">
        <v>1</v>
      </c>
      <c r="C14" s="18">
        <v>40697</v>
      </c>
      <c r="D14" s="10">
        <f t="shared" si="1"/>
        <v>539</v>
      </c>
      <c r="E14" s="10">
        <v>593</v>
      </c>
      <c r="F14" s="10">
        <f t="shared" si="2"/>
        <v>54</v>
      </c>
      <c r="G14" s="9"/>
      <c r="H14" s="10">
        <v>8</v>
      </c>
      <c r="I14" s="31" t="s">
        <v>17</v>
      </c>
      <c r="J14" s="30">
        <v>40716</v>
      </c>
      <c r="K14" s="10">
        <f t="shared" si="3"/>
        <v>35</v>
      </c>
      <c r="L14" s="10">
        <v>94</v>
      </c>
      <c r="M14" s="10">
        <f t="shared" si="4"/>
        <v>59</v>
      </c>
      <c r="N14" s="9"/>
      <c r="O14" s="10">
        <v>8</v>
      </c>
      <c r="P14" s="31" t="s">
        <v>17</v>
      </c>
      <c r="Q14" s="49">
        <v>40733</v>
      </c>
      <c r="R14" s="10">
        <f t="shared" si="0"/>
        <v>509</v>
      </c>
      <c r="S14" s="10">
        <v>592</v>
      </c>
      <c r="T14" s="10">
        <f t="shared" si="5"/>
        <v>83</v>
      </c>
    </row>
    <row r="15" spans="1:20">
      <c r="A15" s="10">
        <v>9</v>
      </c>
      <c r="B15" s="13">
        <v>2</v>
      </c>
      <c r="C15" s="18">
        <v>40697</v>
      </c>
      <c r="D15" s="10">
        <v>1</v>
      </c>
      <c r="E15" s="10">
        <v>102</v>
      </c>
      <c r="F15" s="10">
        <f t="shared" si="2"/>
        <v>101</v>
      </c>
      <c r="G15" s="9"/>
      <c r="H15" s="10">
        <v>9</v>
      </c>
      <c r="I15" s="31" t="s">
        <v>17</v>
      </c>
      <c r="J15" s="30">
        <v>40717</v>
      </c>
      <c r="K15" s="10">
        <f t="shared" si="3"/>
        <v>94</v>
      </c>
      <c r="L15" s="10">
        <v>137</v>
      </c>
      <c r="M15" s="10">
        <f t="shared" si="4"/>
        <v>43</v>
      </c>
      <c r="N15" s="9"/>
      <c r="O15" s="10">
        <v>9</v>
      </c>
      <c r="P15" s="31" t="s">
        <v>17</v>
      </c>
      <c r="Q15" s="51">
        <v>40734</v>
      </c>
      <c r="R15" s="10">
        <f t="shared" si="0"/>
        <v>592</v>
      </c>
      <c r="S15" s="10">
        <v>715</v>
      </c>
      <c r="T15" s="10">
        <f t="shared" si="5"/>
        <v>123</v>
      </c>
    </row>
    <row r="16" spans="1:20">
      <c r="A16" s="10">
        <v>10</v>
      </c>
      <c r="B16" s="13">
        <v>2</v>
      </c>
      <c r="C16" s="48">
        <v>40698</v>
      </c>
      <c r="D16" s="10">
        <f t="shared" si="1"/>
        <v>102</v>
      </c>
      <c r="E16" s="10">
        <v>135</v>
      </c>
      <c r="F16" s="10">
        <f t="shared" si="2"/>
        <v>33</v>
      </c>
      <c r="G16" s="9"/>
      <c r="H16" s="10">
        <v>10</v>
      </c>
      <c r="I16" s="31" t="s">
        <v>17</v>
      </c>
      <c r="J16" s="30">
        <v>40718</v>
      </c>
      <c r="K16" s="10">
        <f t="shared" si="3"/>
        <v>137</v>
      </c>
      <c r="L16" s="10">
        <v>182</v>
      </c>
      <c r="M16" s="10">
        <f t="shared" si="4"/>
        <v>45</v>
      </c>
      <c r="N16" s="9"/>
      <c r="O16" s="10">
        <v>10</v>
      </c>
      <c r="P16" s="31" t="s">
        <v>17</v>
      </c>
      <c r="Q16" s="30">
        <v>40735</v>
      </c>
      <c r="R16" s="10">
        <v>715</v>
      </c>
      <c r="S16" s="10">
        <v>798</v>
      </c>
      <c r="T16" s="10">
        <f t="shared" si="5"/>
        <v>83</v>
      </c>
    </row>
    <row r="17" spans="1:21">
      <c r="A17" s="10">
        <v>11</v>
      </c>
      <c r="B17" s="13">
        <v>2</v>
      </c>
      <c r="C17" s="50">
        <v>40699</v>
      </c>
      <c r="D17" s="10">
        <f t="shared" si="1"/>
        <v>135</v>
      </c>
      <c r="E17" s="10">
        <v>242</v>
      </c>
      <c r="F17" s="10">
        <f t="shared" si="2"/>
        <v>107</v>
      </c>
      <c r="G17" s="9"/>
      <c r="H17" s="10">
        <v>11</v>
      </c>
      <c r="I17" s="31" t="s">
        <v>17</v>
      </c>
      <c r="J17" s="49">
        <v>40719</v>
      </c>
      <c r="K17" s="10">
        <f t="shared" si="3"/>
        <v>182</v>
      </c>
      <c r="L17" s="10">
        <v>303</v>
      </c>
      <c r="M17" s="10">
        <f t="shared" si="4"/>
        <v>121</v>
      </c>
      <c r="N17" s="9"/>
      <c r="O17" s="10">
        <v>11</v>
      </c>
      <c r="P17" s="31" t="s">
        <v>17</v>
      </c>
      <c r="Q17" s="30">
        <v>40736</v>
      </c>
      <c r="R17" s="10">
        <v>798</v>
      </c>
      <c r="S17" s="10">
        <v>894</v>
      </c>
      <c r="T17" s="10">
        <f t="shared" si="5"/>
        <v>96</v>
      </c>
    </row>
    <row r="18" spans="1:21">
      <c r="A18" s="10">
        <v>12</v>
      </c>
      <c r="B18" s="13">
        <v>2</v>
      </c>
      <c r="C18" s="18">
        <v>40700</v>
      </c>
      <c r="D18" s="10">
        <f t="shared" si="1"/>
        <v>242</v>
      </c>
      <c r="E18" s="10">
        <v>344</v>
      </c>
      <c r="F18" s="10">
        <f t="shared" si="2"/>
        <v>102</v>
      </c>
      <c r="G18" s="9"/>
      <c r="H18" s="10">
        <v>12</v>
      </c>
      <c r="I18" s="31" t="s">
        <v>17</v>
      </c>
      <c r="J18" s="51">
        <v>40720</v>
      </c>
      <c r="K18" s="10">
        <f t="shared" si="3"/>
        <v>303</v>
      </c>
      <c r="L18" s="10">
        <v>453</v>
      </c>
      <c r="M18" s="10">
        <f t="shared" si="4"/>
        <v>150</v>
      </c>
      <c r="N18" s="9"/>
      <c r="O18" s="10">
        <v>12</v>
      </c>
      <c r="P18" s="14" t="s">
        <v>24</v>
      </c>
      <c r="Q18" s="30">
        <v>40737</v>
      </c>
      <c r="R18" s="10">
        <v>894</v>
      </c>
      <c r="S18" s="10">
        <v>974</v>
      </c>
      <c r="T18" s="10">
        <f t="shared" si="5"/>
        <v>80</v>
      </c>
    </row>
    <row r="19" spans="1:21">
      <c r="A19" s="10">
        <v>13</v>
      </c>
      <c r="B19" s="13">
        <v>2</v>
      </c>
      <c r="C19" s="18">
        <v>40701</v>
      </c>
      <c r="D19" s="10">
        <f t="shared" si="1"/>
        <v>344</v>
      </c>
      <c r="E19" s="10">
        <v>368</v>
      </c>
      <c r="F19" s="10">
        <f t="shared" si="2"/>
        <v>24</v>
      </c>
      <c r="G19" s="9"/>
      <c r="H19" s="10">
        <v>12</v>
      </c>
      <c r="I19" s="14" t="s">
        <v>24</v>
      </c>
      <c r="J19" s="30">
        <v>40720</v>
      </c>
      <c r="K19" s="10">
        <v>1</v>
      </c>
      <c r="L19" s="10">
        <v>18</v>
      </c>
      <c r="M19" s="10">
        <f t="shared" si="4"/>
        <v>17</v>
      </c>
      <c r="N19" s="9"/>
      <c r="O19" s="10">
        <v>13</v>
      </c>
      <c r="P19" s="14" t="s">
        <v>24</v>
      </c>
      <c r="Q19" s="30">
        <v>40738</v>
      </c>
      <c r="R19" s="10">
        <v>974</v>
      </c>
      <c r="S19" s="10">
        <v>1038</v>
      </c>
      <c r="T19" s="10">
        <f t="shared" si="5"/>
        <v>64</v>
      </c>
    </row>
    <row r="20" spans="1:21">
      <c r="A20" s="10">
        <v>14</v>
      </c>
      <c r="B20" s="13">
        <v>2</v>
      </c>
      <c r="C20" s="18">
        <v>40702</v>
      </c>
      <c r="D20" s="10">
        <f t="shared" si="1"/>
        <v>368</v>
      </c>
      <c r="E20" s="10">
        <v>479</v>
      </c>
      <c r="F20" s="10">
        <f t="shared" si="2"/>
        <v>111</v>
      </c>
      <c r="G20" s="9"/>
      <c r="H20" s="10">
        <v>13</v>
      </c>
      <c r="I20" s="14" t="s">
        <v>24</v>
      </c>
      <c r="J20" s="30">
        <v>40721</v>
      </c>
      <c r="K20" s="10">
        <f t="shared" si="3"/>
        <v>18</v>
      </c>
      <c r="L20" s="10">
        <v>71</v>
      </c>
      <c r="M20" s="10">
        <f t="shared" si="4"/>
        <v>53</v>
      </c>
      <c r="N20" s="9"/>
      <c r="O20" s="10">
        <v>14</v>
      </c>
      <c r="P20" s="14" t="s">
        <v>24</v>
      </c>
      <c r="Q20" s="30">
        <v>40739</v>
      </c>
      <c r="R20" s="10">
        <v>1038</v>
      </c>
      <c r="S20" s="10">
        <v>1138</v>
      </c>
      <c r="T20" s="10">
        <f t="shared" si="5"/>
        <v>100</v>
      </c>
    </row>
    <row r="21" spans="1:21">
      <c r="A21" s="10">
        <v>15</v>
      </c>
      <c r="B21" s="14">
        <v>3</v>
      </c>
      <c r="C21" s="18">
        <v>40703</v>
      </c>
      <c r="D21" s="10">
        <v>1</v>
      </c>
      <c r="E21" s="10">
        <v>90</v>
      </c>
      <c r="F21" s="10">
        <f t="shared" si="2"/>
        <v>89</v>
      </c>
      <c r="G21" s="9"/>
      <c r="H21" s="10">
        <v>14</v>
      </c>
      <c r="I21" s="14" t="s">
        <v>24</v>
      </c>
      <c r="J21" s="30">
        <v>40722</v>
      </c>
      <c r="K21" s="10">
        <f t="shared" si="3"/>
        <v>71</v>
      </c>
      <c r="L21" s="10">
        <v>95</v>
      </c>
      <c r="M21" s="10">
        <f t="shared" si="4"/>
        <v>24</v>
      </c>
      <c r="N21" s="9"/>
      <c r="O21" s="10">
        <v>15</v>
      </c>
      <c r="P21" s="14" t="s">
        <v>24</v>
      </c>
      <c r="Q21" s="49">
        <v>40740</v>
      </c>
      <c r="R21" s="10">
        <v>1138</v>
      </c>
      <c r="S21" s="10">
        <v>1217</v>
      </c>
      <c r="T21" s="10">
        <f t="shared" si="5"/>
        <v>79</v>
      </c>
    </row>
    <row r="22" spans="1:21">
      <c r="A22" s="10">
        <v>16</v>
      </c>
      <c r="B22" s="14">
        <v>3</v>
      </c>
      <c r="C22" s="18">
        <v>40704</v>
      </c>
      <c r="D22" s="10">
        <f t="shared" si="1"/>
        <v>90</v>
      </c>
      <c r="E22" s="10">
        <v>160</v>
      </c>
      <c r="F22" s="10">
        <f t="shared" si="2"/>
        <v>70</v>
      </c>
      <c r="G22" s="9"/>
      <c r="H22" s="10">
        <v>15</v>
      </c>
      <c r="I22" s="14" t="s">
        <v>24</v>
      </c>
      <c r="J22" s="30">
        <v>40723</v>
      </c>
      <c r="K22" s="10">
        <f t="shared" si="3"/>
        <v>95</v>
      </c>
      <c r="L22" s="10">
        <v>164</v>
      </c>
      <c r="M22" s="10">
        <f t="shared" si="4"/>
        <v>69</v>
      </c>
      <c r="N22" s="9"/>
      <c r="O22" s="10">
        <v>16</v>
      </c>
      <c r="P22" s="14" t="s">
        <v>24</v>
      </c>
      <c r="Q22" s="51">
        <v>40741</v>
      </c>
      <c r="R22" s="10"/>
      <c r="S22" s="10"/>
      <c r="T22" s="10"/>
    </row>
    <row r="23" spans="1:21">
      <c r="A23" s="10">
        <v>17</v>
      </c>
      <c r="B23" s="14">
        <v>3</v>
      </c>
      <c r="C23" s="48">
        <v>40705</v>
      </c>
      <c r="D23" s="10">
        <f t="shared" si="1"/>
        <v>160</v>
      </c>
      <c r="E23" s="10">
        <v>233</v>
      </c>
      <c r="F23" s="10">
        <f t="shared" si="2"/>
        <v>73</v>
      </c>
      <c r="G23" s="9"/>
      <c r="H23" s="10">
        <v>16</v>
      </c>
      <c r="I23" s="14" t="s">
        <v>24</v>
      </c>
      <c r="J23" s="30">
        <v>40724</v>
      </c>
      <c r="K23" s="10">
        <f t="shared" si="3"/>
        <v>164</v>
      </c>
      <c r="L23" s="10">
        <v>235</v>
      </c>
      <c r="M23" s="10">
        <f t="shared" si="4"/>
        <v>71</v>
      </c>
      <c r="N23" s="9"/>
      <c r="O23" s="76"/>
      <c r="P23" s="76"/>
      <c r="Q23" s="77"/>
      <c r="R23" s="10"/>
      <c r="S23" s="10"/>
      <c r="T23" s="10"/>
    </row>
    <row r="24" spans="1:21">
      <c r="A24" s="10">
        <v>18</v>
      </c>
      <c r="B24" s="14">
        <v>3</v>
      </c>
      <c r="C24" s="50">
        <v>40706</v>
      </c>
      <c r="D24" s="10">
        <f t="shared" si="1"/>
        <v>233</v>
      </c>
      <c r="E24" s="10">
        <v>386</v>
      </c>
      <c r="F24" s="10">
        <f t="shared" si="2"/>
        <v>153</v>
      </c>
      <c r="G24" s="9"/>
      <c r="H24" s="10">
        <v>17</v>
      </c>
      <c r="I24" s="14" t="s">
        <v>24</v>
      </c>
      <c r="J24" s="30">
        <v>40725</v>
      </c>
      <c r="K24" s="10">
        <f t="shared" si="3"/>
        <v>235</v>
      </c>
      <c r="L24" s="10">
        <v>312</v>
      </c>
      <c r="M24" s="10">
        <f t="shared" si="4"/>
        <v>77</v>
      </c>
      <c r="N24" s="9"/>
      <c r="O24" s="76"/>
      <c r="P24" s="76"/>
      <c r="Q24" s="77"/>
      <c r="R24" s="10"/>
      <c r="S24" s="10"/>
      <c r="T24" s="10"/>
    </row>
    <row r="25" spans="1:21">
      <c r="A25" s="10">
        <v>19</v>
      </c>
      <c r="B25" s="14">
        <v>3</v>
      </c>
      <c r="C25" s="18">
        <v>40707</v>
      </c>
      <c r="D25" s="10">
        <f t="shared" si="1"/>
        <v>386</v>
      </c>
      <c r="E25" s="10">
        <v>471</v>
      </c>
      <c r="F25" s="10">
        <f t="shared" si="2"/>
        <v>85</v>
      </c>
      <c r="G25" s="9"/>
      <c r="H25" s="10">
        <v>18</v>
      </c>
      <c r="I25" s="14" t="s">
        <v>24</v>
      </c>
      <c r="J25" s="49">
        <v>40726</v>
      </c>
      <c r="K25" s="10">
        <f t="shared" si="3"/>
        <v>312</v>
      </c>
      <c r="L25" s="10">
        <v>391</v>
      </c>
      <c r="M25" s="10">
        <f t="shared" si="4"/>
        <v>79</v>
      </c>
      <c r="N25" s="9"/>
      <c r="O25" s="10"/>
      <c r="P25" s="76"/>
      <c r="Q25" s="30"/>
      <c r="R25" s="10"/>
      <c r="S25" s="10"/>
      <c r="T25" s="10"/>
    </row>
    <row r="26" spans="1:21">
      <c r="A26" s="10">
        <v>20</v>
      </c>
      <c r="B26" s="14">
        <v>3</v>
      </c>
      <c r="C26" s="18">
        <v>40708</v>
      </c>
      <c r="D26" s="10">
        <f t="shared" si="1"/>
        <v>471</v>
      </c>
      <c r="E26" s="10">
        <v>581</v>
      </c>
      <c r="F26" s="10">
        <f t="shared" si="2"/>
        <v>110</v>
      </c>
      <c r="G26" s="9"/>
      <c r="H26" s="10"/>
      <c r="I26" s="10"/>
      <c r="J26" s="10"/>
      <c r="K26" s="10"/>
      <c r="L26" s="10"/>
      <c r="M26" s="10"/>
      <c r="N26" s="9"/>
      <c r="O26" s="10"/>
      <c r="P26" s="76"/>
      <c r="Q26" s="30"/>
      <c r="R26" s="10"/>
      <c r="S26" s="10"/>
      <c r="T26" s="10"/>
    </row>
    <row r="27" spans="1:21">
      <c r="A27" s="15"/>
      <c r="B27" s="15"/>
      <c r="C27" s="19"/>
      <c r="D27" s="15"/>
      <c r="E27" s="15"/>
      <c r="F27" s="15"/>
      <c r="G27" s="9"/>
      <c r="H27" s="15"/>
      <c r="I27" s="15"/>
      <c r="J27" s="15"/>
      <c r="K27" s="15"/>
      <c r="L27" s="15"/>
      <c r="M27" s="15"/>
      <c r="N27" s="16"/>
      <c r="O27" s="15"/>
      <c r="P27" s="15"/>
      <c r="Q27" s="15"/>
      <c r="R27" s="15"/>
      <c r="S27" s="15"/>
      <c r="T27" s="15"/>
    </row>
    <row r="28" spans="1:21">
      <c r="A28" s="20"/>
      <c r="B28" s="20"/>
      <c r="C28" s="20"/>
      <c r="D28" s="20"/>
      <c r="E28" s="22" t="s">
        <v>9</v>
      </c>
      <c r="F28" s="25">
        <f>SUM(F6:F26)</f>
        <v>1651</v>
      </c>
      <c r="H28" s="20"/>
      <c r="I28" s="20"/>
      <c r="J28" s="20"/>
      <c r="K28" s="20"/>
      <c r="L28" s="22" t="s">
        <v>9</v>
      </c>
      <c r="M28" s="25">
        <f>SUM(M6:M26)</f>
        <v>1303</v>
      </c>
      <c r="O28" s="20"/>
      <c r="P28" s="20"/>
      <c r="Q28" s="20"/>
      <c r="R28" s="20"/>
      <c r="S28" s="22" t="s">
        <v>9</v>
      </c>
      <c r="T28" s="25">
        <f>SUM(T6:T27)</f>
        <v>1217</v>
      </c>
      <c r="U28" s="75">
        <f>SUM(F28,M28,T28)</f>
        <v>4171</v>
      </c>
    </row>
    <row r="29" spans="1:21">
      <c r="A29" s="21"/>
      <c r="B29" s="21"/>
      <c r="C29" s="21"/>
      <c r="D29" s="21"/>
      <c r="E29" s="23" t="s">
        <v>10</v>
      </c>
      <c r="F29" s="24">
        <f>F28/A26</f>
        <v>82.55</v>
      </c>
      <c r="H29" s="21"/>
      <c r="I29" s="21"/>
      <c r="J29" s="21"/>
      <c r="K29" s="21"/>
      <c r="L29" s="23" t="s">
        <v>10</v>
      </c>
      <c r="M29" s="24">
        <f>M28/18</f>
        <v>72.388888888888886</v>
      </c>
      <c r="O29" s="21"/>
      <c r="P29" s="21"/>
      <c r="Q29" s="21"/>
      <c r="R29" s="21"/>
      <c r="S29" s="23" t="s">
        <v>10</v>
      </c>
      <c r="T29" s="24">
        <f>T28/15</f>
        <v>81.13333333333334</v>
      </c>
    </row>
  </sheetData>
  <mergeCells count="3">
    <mergeCell ref="R1:T1"/>
    <mergeCell ref="H1:Q2"/>
    <mergeCell ref="A1:F2"/>
  </mergeCells>
  <phoneticPr fontId="1" type="noConversion"/>
  <pageMargins left="0.19685039370078741" right="0.19685039370078741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50"/>
  <sheetViews>
    <sheetView showGridLines="0" topLeftCell="A3" workbookViewId="0">
      <selection activeCell="O37" sqref="O37"/>
    </sheetView>
  </sheetViews>
  <sheetFormatPr defaultRowHeight="16.5"/>
  <cols>
    <col min="1" max="1" width="4.875" customWidth="1"/>
    <col min="2" max="2" width="9.875" bestFit="1" customWidth="1"/>
    <col min="3" max="3" width="13.5" customWidth="1"/>
    <col min="4" max="4" width="10.5" customWidth="1"/>
    <col min="5" max="5" width="8.25" customWidth="1"/>
  </cols>
  <sheetData>
    <row r="1" spans="1:5" ht="31.5">
      <c r="A1" s="45" t="s">
        <v>23</v>
      </c>
    </row>
    <row r="2" spans="1:5" ht="6" customHeight="1" thickBot="1"/>
    <row r="3" spans="1:5">
      <c r="A3" s="42" t="s">
        <v>18</v>
      </c>
      <c r="B3" s="43" t="s">
        <v>19</v>
      </c>
      <c r="C3" s="43" t="s">
        <v>22</v>
      </c>
      <c r="D3" s="43" t="s">
        <v>20</v>
      </c>
      <c r="E3" s="44" t="s">
        <v>21</v>
      </c>
    </row>
    <row r="4" spans="1:5">
      <c r="A4" s="32">
        <v>1</v>
      </c>
      <c r="B4" s="33">
        <v>40689</v>
      </c>
      <c r="C4" s="34">
        <f>각권진도!F6</f>
        <v>23</v>
      </c>
      <c r="D4" s="35">
        <f>C4</f>
        <v>23</v>
      </c>
      <c r="E4" s="36">
        <f>D4/A4</f>
        <v>23</v>
      </c>
    </row>
    <row r="5" spans="1:5">
      <c r="A5" s="32">
        <v>2</v>
      </c>
      <c r="B5" s="33">
        <v>40690</v>
      </c>
      <c r="C5" s="34">
        <f>각권진도!F7</f>
        <v>64</v>
      </c>
      <c r="D5" s="35">
        <f>D4+C5</f>
        <v>87</v>
      </c>
      <c r="E5" s="36">
        <f t="shared" ref="E5:E29" si="0">D5/A5</f>
        <v>43.5</v>
      </c>
    </row>
    <row r="6" spans="1:5">
      <c r="A6" s="32">
        <v>3</v>
      </c>
      <c r="B6" s="33">
        <v>40691</v>
      </c>
      <c r="C6" s="34">
        <f>각권진도!F8</f>
        <v>88</v>
      </c>
      <c r="D6" s="35">
        <f t="shared" ref="D6:D33" si="1">D5+C6</f>
        <v>175</v>
      </c>
      <c r="E6" s="36">
        <f t="shared" si="0"/>
        <v>58.333333333333336</v>
      </c>
    </row>
    <row r="7" spans="1:5">
      <c r="A7" s="32">
        <v>4</v>
      </c>
      <c r="B7" s="33">
        <v>40692</v>
      </c>
      <c r="C7" s="34">
        <f>각권진도!F9</f>
        <v>91</v>
      </c>
      <c r="D7" s="35">
        <f t="shared" si="1"/>
        <v>266</v>
      </c>
      <c r="E7" s="36">
        <f t="shared" si="0"/>
        <v>66.5</v>
      </c>
    </row>
    <row r="8" spans="1:5">
      <c r="A8" s="32">
        <v>5</v>
      </c>
      <c r="B8" s="33">
        <v>40693</v>
      </c>
      <c r="C8" s="34">
        <f>각권진도!F10</f>
        <v>100</v>
      </c>
      <c r="D8" s="35">
        <f t="shared" si="1"/>
        <v>366</v>
      </c>
      <c r="E8" s="36">
        <f t="shared" si="0"/>
        <v>73.2</v>
      </c>
    </row>
    <row r="9" spans="1:5">
      <c r="A9" s="32">
        <v>6</v>
      </c>
      <c r="B9" s="33">
        <v>40694</v>
      </c>
      <c r="C9" s="34">
        <f>각권진도!F11</f>
        <v>99</v>
      </c>
      <c r="D9" s="35">
        <f t="shared" si="1"/>
        <v>465</v>
      </c>
      <c r="E9" s="36">
        <f t="shared" si="0"/>
        <v>77.5</v>
      </c>
    </row>
    <row r="10" spans="1:5">
      <c r="A10" s="32">
        <v>7</v>
      </c>
      <c r="B10" s="33">
        <v>40695</v>
      </c>
      <c r="C10" s="34">
        <f>각권진도!F12</f>
        <v>40</v>
      </c>
      <c r="D10" s="35">
        <f t="shared" si="1"/>
        <v>505</v>
      </c>
      <c r="E10" s="36">
        <f t="shared" si="0"/>
        <v>72.142857142857139</v>
      </c>
    </row>
    <row r="11" spans="1:5">
      <c r="A11" s="32">
        <v>8</v>
      </c>
      <c r="B11" s="33">
        <v>40696</v>
      </c>
      <c r="C11" s="34">
        <f>각권진도!F13</f>
        <v>34</v>
      </c>
      <c r="D11" s="35">
        <f t="shared" si="1"/>
        <v>539</v>
      </c>
      <c r="E11" s="36">
        <f t="shared" si="0"/>
        <v>67.375</v>
      </c>
    </row>
    <row r="12" spans="1:5">
      <c r="A12" s="32">
        <v>9</v>
      </c>
      <c r="B12" s="33">
        <v>40697</v>
      </c>
      <c r="C12" s="34">
        <f>각권진도!F14+각권진도!F15</f>
        <v>155</v>
      </c>
      <c r="D12" s="35">
        <f t="shared" si="1"/>
        <v>694</v>
      </c>
      <c r="E12" s="36">
        <f t="shared" si="0"/>
        <v>77.111111111111114</v>
      </c>
    </row>
    <row r="13" spans="1:5">
      <c r="A13" s="32">
        <v>10</v>
      </c>
      <c r="B13" s="37">
        <v>40698</v>
      </c>
      <c r="C13" s="34">
        <f>각권진도!F16</f>
        <v>33</v>
      </c>
      <c r="D13" s="35">
        <f t="shared" si="1"/>
        <v>727</v>
      </c>
      <c r="E13" s="36">
        <f t="shared" si="0"/>
        <v>72.7</v>
      </c>
    </row>
    <row r="14" spans="1:5">
      <c r="A14" s="32">
        <v>11</v>
      </c>
      <c r="B14" s="37">
        <v>40699</v>
      </c>
      <c r="C14" s="34">
        <f>각권진도!F17</f>
        <v>107</v>
      </c>
      <c r="D14" s="35">
        <f t="shared" si="1"/>
        <v>834</v>
      </c>
      <c r="E14" s="36">
        <f t="shared" si="0"/>
        <v>75.818181818181813</v>
      </c>
    </row>
    <row r="15" spans="1:5">
      <c r="A15" s="32">
        <v>12</v>
      </c>
      <c r="B15" s="37">
        <v>40700</v>
      </c>
      <c r="C15" s="34">
        <f>각권진도!F18</f>
        <v>102</v>
      </c>
      <c r="D15" s="35">
        <f t="shared" si="1"/>
        <v>936</v>
      </c>
      <c r="E15" s="36">
        <f t="shared" si="0"/>
        <v>78</v>
      </c>
    </row>
    <row r="16" spans="1:5">
      <c r="A16" s="32">
        <v>13</v>
      </c>
      <c r="B16" s="37">
        <v>40701</v>
      </c>
      <c r="C16" s="34">
        <f>각권진도!F19</f>
        <v>24</v>
      </c>
      <c r="D16" s="35">
        <f t="shared" si="1"/>
        <v>960</v>
      </c>
      <c r="E16" s="36">
        <f t="shared" si="0"/>
        <v>73.84615384615384</v>
      </c>
    </row>
    <row r="17" spans="1:7">
      <c r="A17" s="32">
        <v>14</v>
      </c>
      <c r="B17" s="37">
        <v>40702</v>
      </c>
      <c r="C17" s="34">
        <f>각권진도!F20</f>
        <v>111</v>
      </c>
      <c r="D17" s="35">
        <f t="shared" si="1"/>
        <v>1071</v>
      </c>
      <c r="E17" s="36">
        <f t="shared" si="0"/>
        <v>76.5</v>
      </c>
    </row>
    <row r="18" spans="1:7">
      <c r="A18" s="32">
        <v>15</v>
      </c>
      <c r="B18" s="38">
        <v>40703</v>
      </c>
      <c r="C18" s="34">
        <f>각권진도!F21</f>
        <v>89</v>
      </c>
      <c r="D18" s="35">
        <f t="shared" si="1"/>
        <v>1160</v>
      </c>
      <c r="E18" s="36">
        <f t="shared" si="0"/>
        <v>77.333333333333329</v>
      </c>
    </row>
    <row r="19" spans="1:7">
      <c r="A19" s="32">
        <v>16</v>
      </c>
      <c r="B19" s="38">
        <v>40704</v>
      </c>
      <c r="C19" s="34">
        <f>각권진도!F22</f>
        <v>70</v>
      </c>
      <c r="D19" s="35">
        <f t="shared" si="1"/>
        <v>1230</v>
      </c>
      <c r="E19" s="36">
        <f t="shared" si="0"/>
        <v>76.875</v>
      </c>
    </row>
    <row r="20" spans="1:7">
      <c r="A20" s="32">
        <v>17</v>
      </c>
      <c r="B20" s="38">
        <v>40705</v>
      </c>
      <c r="C20" s="34">
        <f>각권진도!F23</f>
        <v>73</v>
      </c>
      <c r="D20" s="35">
        <f t="shared" si="1"/>
        <v>1303</v>
      </c>
      <c r="E20" s="36">
        <f t="shared" si="0"/>
        <v>76.647058823529406</v>
      </c>
    </row>
    <row r="21" spans="1:7">
      <c r="A21" s="32">
        <v>18</v>
      </c>
      <c r="B21" s="38">
        <v>40706</v>
      </c>
      <c r="C21" s="34">
        <f>각권진도!F24</f>
        <v>153</v>
      </c>
      <c r="D21" s="35">
        <f t="shared" si="1"/>
        <v>1456</v>
      </c>
      <c r="E21" s="36">
        <f t="shared" si="0"/>
        <v>80.888888888888886</v>
      </c>
    </row>
    <row r="22" spans="1:7">
      <c r="A22" s="32">
        <v>19</v>
      </c>
      <c r="B22" s="38">
        <v>40707</v>
      </c>
      <c r="C22" s="34">
        <f>각권진도!F25</f>
        <v>85</v>
      </c>
      <c r="D22" s="35">
        <f t="shared" si="1"/>
        <v>1541</v>
      </c>
      <c r="E22" s="36">
        <f t="shared" si="0"/>
        <v>81.10526315789474</v>
      </c>
    </row>
    <row r="23" spans="1:7">
      <c r="A23" s="32">
        <v>20</v>
      </c>
      <c r="B23" s="38">
        <v>40708</v>
      </c>
      <c r="C23" s="34">
        <f>각권진도!F26</f>
        <v>110</v>
      </c>
      <c r="D23" s="35">
        <f t="shared" si="1"/>
        <v>1651</v>
      </c>
      <c r="E23" s="36">
        <f t="shared" si="0"/>
        <v>82.55</v>
      </c>
    </row>
    <row r="24" spans="1:7">
      <c r="A24" s="32">
        <v>21</v>
      </c>
      <c r="B24" s="39">
        <v>40709</v>
      </c>
      <c r="C24" s="34">
        <f>각권진도!M6</f>
        <v>55</v>
      </c>
      <c r="D24" s="35">
        <f t="shared" si="1"/>
        <v>1706</v>
      </c>
      <c r="E24" s="36">
        <f t="shared" si="0"/>
        <v>81.238095238095241</v>
      </c>
    </row>
    <row r="25" spans="1:7">
      <c r="A25" s="32">
        <v>22</v>
      </c>
      <c r="B25" s="39">
        <v>40710</v>
      </c>
      <c r="C25" s="34">
        <f>각권진도!M7</f>
        <v>55</v>
      </c>
      <c r="D25" s="35">
        <f t="shared" si="1"/>
        <v>1761</v>
      </c>
      <c r="E25" s="36">
        <f t="shared" si="0"/>
        <v>80.045454545454547</v>
      </c>
    </row>
    <row r="26" spans="1:7">
      <c r="A26" s="32">
        <v>23</v>
      </c>
      <c r="B26" s="39">
        <v>40711</v>
      </c>
      <c r="C26" s="34">
        <f>각권진도!M8</f>
        <v>39</v>
      </c>
      <c r="D26" s="35">
        <f t="shared" si="1"/>
        <v>1800</v>
      </c>
      <c r="E26" s="36">
        <f t="shared" si="0"/>
        <v>78.260869565217391</v>
      </c>
    </row>
    <row r="27" spans="1:7">
      <c r="A27" s="32">
        <v>24</v>
      </c>
      <c r="B27" s="39">
        <v>40712</v>
      </c>
      <c r="C27" s="34">
        <f>각권진도!M9</f>
        <v>38</v>
      </c>
      <c r="D27" s="35">
        <f t="shared" si="1"/>
        <v>1838</v>
      </c>
      <c r="E27" s="36">
        <f t="shared" si="0"/>
        <v>76.583333333333329</v>
      </c>
    </row>
    <row r="28" spans="1:7">
      <c r="A28" s="32">
        <v>25</v>
      </c>
      <c r="B28" s="39">
        <v>40713</v>
      </c>
      <c r="C28" s="34">
        <f>각권진도!M10</f>
        <v>131</v>
      </c>
      <c r="D28" s="35">
        <f t="shared" si="1"/>
        <v>1969</v>
      </c>
      <c r="E28" s="36">
        <f t="shared" si="0"/>
        <v>78.760000000000005</v>
      </c>
    </row>
    <row r="29" spans="1:7">
      <c r="A29" s="32">
        <v>26</v>
      </c>
      <c r="B29" s="39">
        <v>40714</v>
      </c>
      <c r="C29" s="34">
        <f>각권진도!M11</f>
        <v>85</v>
      </c>
      <c r="D29" s="35">
        <f t="shared" si="1"/>
        <v>2054</v>
      </c>
      <c r="E29" s="36">
        <f t="shared" si="0"/>
        <v>79</v>
      </c>
    </row>
    <row r="30" spans="1:7">
      <c r="A30" s="32">
        <v>27</v>
      </c>
      <c r="B30" s="39">
        <v>40715</v>
      </c>
      <c r="C30" s="34">
        <f>각권진도!M12+각권진도!M13</f>
        <v>92</v>
      </c>
      <c r="D30" s="35">
        <f t="shared" si="1"/>
        <v>2146</v>
      </c>
      <c r="E30" s="36">
        <f t="shared" ref="E30:E33" si="2">D30/A30</f>
        <v>79.481481481481481</v>
      </c>
    </row>
    <row r="31" spans="1:7">
      <c r="A31" s="32">
        <v>28</v>
      </c>
      <c r="B31" s="46">
        <v>40716</v>
      </c>
      <c r="C31" s="34">
        <f>각권진도!M14</f>
        <v>59</v>
      </c>
      <c r="D31" s="35">
        <f t="shared" si="1"/>
        <v>2205</v>
      </c>
      <c r="E31" s="36">
        <f t="shared" si="2"/>
        <v>78.75</v>
      </c>
      <c r="F31" s="41">
        <v>4366</v>
      </c>
      <c r="G31" s="47">
        <f>D49/F31</f>
        <v>0.84035730645900142</v>
      </c>
    </row>
    <row r="32" spans="1:7">
      <c r="A32" s="32">
        <v>29</v>
      </c>
      <c r="B32" s="46">
        <v>40717</v>
      </c>
      <c r="C32" s="34">
        <f>각권진도!M15</f>
        <v>43</v>
      </c>
      <c r="D32" s="35">
        <f t="shared" si="1"/>
        <v>2248</v>
      </c>
      <c r="E32" s="36">
        <f t="shared" si="2"/>
        <v>77.517241379310349</v>
      </c>
    </row>
    <row r="33" spans="1:5">
      <c r="A33" s="32">
        <v>30</v>
      </c>
      <c r="B33" s="46">
        <v>40718</v>
      </c>
      <c r="C33" s="34">
        <f>각권진도!M16</f>
        <v>45</v>
      </c>
      <c r="D33" s="35">
        <f t="shared" si="1"/>
        <v>2293</v>
      </c>
      <c r="E33" s="36">
        <f t="shared" si="2"/>
        <v>76.433333333333337</v>
      </c>
    </row>
    <row r="34" spans="1:5">
      <c r="A34" s="32">
        <v>31</v>
      </c>
      <c r="B34" s="46">
        <v>40719</v>
      </c>
      <c r="C34" s="34">
        <f>각권진도!M17</f>
        <v>121</v>
      </c>
      <c r="D34" s="35">
        <f t="shared" ref="D34:D35" si="3">D33+C34</f>
        <v>2414</v>
      </c>
      <c r="E34" s="36">
        <f t="shared" ref="E34:E35" si="4">D34/A34</f>
        <v>77.870967741935488</v>
      </c>
    </row>
    <row r="35" spans="1:5">
      <c r="A35" s="32">
        <v>32</v>
      </c>
      <c r="B35" s="46">
        <v>40720</v>
      </c>
      <c r="C35" s="34">
        <f>각권진도!M18+각권진도!M19</f>
        <v>167</v>
      </c>
      <c r="D35" s="35">
        <f t="shared" si="3"/>
        <v>2581</v>
      </c>
      <c r="E35" s="36">
        <f t="shared" si="4"/>
        <v>80.65625</v>
      </c>
    </row>
    <row r="36" spans="1:5">
      <c r="A36" s="32">
        <v>33</v>
      </c>
      <c r="B36" s="38">
        <v>40721</v>
      </c>
      <c r="C36" s="34">
        <f>각권진도!M20</f>
        <v>53</v>
      </c>
      <c r="D36" s="35">
        <f t="shared" ref="D36" si="5">D35+C36</f>
        <v>2634</v>
      </c>
      <c r="E36" s="36">
        <f t="shared" ref="E36" si="6">D36/A36</f>
        <v>79.818181818181813</v>
      </c>
    </row>
    <row r="37" spans="1:5">
      <c r="A37" s="32">
        <v>34</v>
      </c>
      <c r="B37" s="38">
        <v>40722</v>
      </c>
      <c r="C37" s="34">
        <f>각권진도!M21</f>
        <v>24</v>
      </c>
      <c r="D37" s="35">
        <f>D36+C37</f>
        <v>2658</v>
      </c>
      <c r="E37" s="36">
        <f>D37/A37</f>
        <v>78.17647058823529</v>
      </c>
    </row>
    <row r="38" spans="1:5">
      <c r="A38" s="32">
        <v>35</v>
      </c>
      <c r="B38" s="38">
        <v>40723</v>
      </c>
      <c r="C38" s="34">
        <f>각권진도!M22</f>
        <v>69</v>
      </c>
      <c r="D38" s="35">
        <f t="shared" ref="D38:D42" si="7">D37+C38</f>
        <v>2727</v>
      </c>
      <c r="E38" s="36">
        <f t="shared" ref="E38:E41" si="8">D38/A38</f>
        <v>77.914285714285711</v>
      </c>
    </row>
    <row r="39" spans="1:5">
      <c r="A39" s="32">
        <v>36</v>
      </c>
      <c r="B39" s="38">
        <v>40724</v>
      </c>
      <c r="C39" s="34">
        <f>각권진도!M23</f>
        <v>71</v>
      </c>
      <c r="D39" s="35">
        <f t="shared" si="7"/>
        <v>2798</v>
      </c>
      <c r="E39" s="36">
        <f t="shared" si="8"/>
        <v>77.722222222222229</v>
      </c>
    </row>
    <row r="40" spans="1:5">
      <c r="A40" s="32">
        <v>37</v>
      </c>
      <c r="B40" s="38">
        <v>40725</v>
      </c>
      <c r="C40" s="34">
        <f>각권진도!M24</f>
        <v>77</v>
      </c>
      <c r="D40" s="35">
        <f t="shared" si="7"/>
        <v>2875</v>
      </c>
      <c r="E40" s="36">
        <f t="shared" si="8"/>
        <v>77.702702702702709</v>
      </c>
    </row>
    <row r="41" spans="1:5">
      <c r="A41" s="32">
        <v>38</v>
      </c>
      <c r="B41" s="38">
        <v>40726</v>
      </c>
      <c r="C41" s="34">
        <f>각권진도!M25+각권진도!T6</f>
        <v>117</v>
      </c>
      <c r="D41" s="35">
        <f t="shared" si="7"/>
        <v>2992</v>
      </c>
      <c r="E41" s="36">
        <f t="shared" si="8"/>
        <v>78.736842105263165</v>
      </c>
    </row>
    <row r="42" spans="1:5">
      <c r="A42" s="32">
        <v>39</v>
      </c>
      <c r="B42" s="74">
        <v>40727</v>
      </c>
      <c r="C42" s="34">
        <f>각권진도!T7</f>
        <v>33</v>
      </c>
      <c r="D42" s="35">
        <f t="shared" si="7"/>
        <v>3025</v>
      </c>
      <c r="E42" s="36">
        <f t="shared" ref="E42" si="9">D42/A42</f>
        <v>77.564102564102569</v>
      </c>
    </row>
    <row r="43" spans="1:5">
      <c r="A43" s="32">
        <v>40</v>
      </c>
      <c r="B43" s="74">
        <v>40728</v>
      </c>
      <c r="C43" s="34">
        <f>각권진도!T8</f>
        <v>93</v>
      </c>
      <c r="D43" s="35">
        <f t="shared" ref="D43:D45" si="10">D42+C43</f>
        <v>3118</v>
      </c>
      <c r="E43" s="36">
        <f t="shared" ref="E43:E45" si="11">D43/A43</f>
        <v>77.95</v>
      </c>
    </row>
    <row r="44" spans="1:5">
      <c r="A44" s="32">
        <v>41</v>
      </c>
      <c r="B44" s="74">
        <v>40729</v>
      </c>
      <c r="C44" s="34">
        <f>각권진도!T9</f>
        <v>60</v>
      </c>
      <c r="D44" s="35">
        <f t="shared" si="10"/>
        <v>3178</v>
      </c>
      <c r="E44" s="36">
        <f t="shared" si="11"/>
        <v>77.512195121951223</v>
      </c>
    </row>
    <row r="45" spans="1:5">
      <c r="A45" s="32">
        <v>42</v>
      </c>
      <c r="B45" s="74">
        <v>40730</v>
      </c>
      <c r="C45" s="34">
        <f>각권진도!T10</f>
        <v>100</v>
      </c>
      <c r="D45" s="35">
        <f t="shared" si="10"/>
        <v>3278</v>
      </c>
      <c r="E45" s="36">
        <f t="shared" si="11"/>
        <v>78.047619047619051</v>
      </c>
    </row>
    <row r="46" spans="1:5">
      <c r="A46" s="32">
        <v>43</v>
      </c>
      <c r="B46" s="74">
        <v>40731</v>
      </c>
      <c r="C46" s="34">
        <f>각권진도!T11</f>
        <v>130</v>
      </c>
      <c r="D46" s="35">
        <f t="shared" ref="D46" si="12">D45+C46</f>
        <v>3408</v>
      </c>
      <c r="E46" s="36">
        <f t="shared" ref="E46" si="13">D46/A46</f>
        <v>79.255813953488371</v>
      </c>
    </row>
    <row r="47" spans="1:5">
      <c r="A47" s="32">
        <v>44</v>
      </c>
      <c r="B47" s="74">
        <v>40732</v>
      </c>
      <c r="C47" s="34">
        <f>각권진도!T12+각권진도!T13</f>
        <v>55</v>
      </c>
      <c r="D47" s="35">
        <f t="shared" ref="D47" si="14">D46+C47</f>
        <v>3463</v>
      </c>
      <c r="E47" s="36">
        <f t="shared" ref="E47" si="15">D47/A47</f>
        <v>78.704545454545453</v>
      </c>
    </row>
    <row r="48" spans="1:5">
      <c r="A48" s="32">
        <v>45</v>
      </c>
      <c r="B48" s="40">
        <v>40733</v>
      </c>
      <c r="C48" s="34">
        <f>각권진도!T14</f>
        <v>83</v>
      </c>
      <c r="D48" s="35">
        <f t="shared" ref="D48" si="16">D47+C48</f>
        <v>3546</v>
      </c>
      <c r="E48" s="36">
        <f t="shared" ref="E48" si="17">D48/A48</f>
        <v>78.8</v>
      </c>
    </row>
    <row r="49" spans="1:5">
      <c r="A49" s="32">
        <v>46</v>
      </c>
      <c r="B49" s="40">
        <v>40734</v>
      </c>
      <c r="C49" s="34">
        <f>각권진도!T15</f>
        <v>123</v>
      </c>
      <c r="D49" s="35">
        <f t="shared" ref="D49" si="18">D48+C49</f>
        <v>3669</v>
      </c>
      <c r="E49" s="36">
        <f t="shared" ref="E49" si="19">D49/A49</f>
        <v>79.760869565217391</v>
      </c>
    </row>
    <row r="50" spans="1:5">
      <c r="A50" s="32">
        <v>47</v>
      </c>
      <c r="B50" s="40">
        <v>40735</v>
      </c>
      <c r="C50" s="34"/>
      <c r="D50" s="35"/>
      <c r="E50" s="36"/>
    </row>
  </sheetData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0"/>
  <sheetViews>
    <sheetView topLeftCell="A37" zoomScaleNormal="100" workbookViewId="0">
      <selection activeCell="I48" sqref="I48"/>
    </sheetView>
  </sheetViews>
  <sheetFormatPr defaultRowHeight="16.5"/>
  <cols>
    <col min="1" max="1" width="3.5" customWidth="1"/>
    <col min="2" max="2" width="11.625" customWidth="1"/>
    <col min="3" max="3" width="47.375" customWidth="1"/>
    <col min="4" max="4" width="3.5" customWidth="1"/>
    <col min="5" max="5" width="11.75" customWidth="1"/>
    <col min="6" max="6" width="41" customWidth="1"/>
    <col min="7" max="7" width="3.5" customWidth="1"/>
    <col min="8" max="8" width="11.875" customWidth="1"/>
    <col min="9" max="9" width="43.375" customWidth="1"/>
  </cols>
  <sheetData>
    <row r="1" spans="1:10">
      <c r="A1" s="53"/>
      <c r="B1" s="52" t="s">
        <v>181</v>
      </c>
      <c r="C1" s="52"/>
      <c r="D1" s="53"/>
      <c r="E1" s="52" t="s">
        <v>182</v>
      </c>
      <c r="F1" s="52"/>
      <c r="G1" s="53"/>
      <c r="H1" s="52" t="s">
        <v>183</v>
      </c>
      <c r="I1" s="54"/>
      <c r="J1" s="53"/>
    </row>
    <row r="2" spans="1:10">
      <c r="A2" s="56" t="s">
        <v>211</v>
      </c>
      <c r="B2" s="57" t="s">
        <v>26</v>
      </c>
      <c r="C2" s="57" t="s">
        <v>25</v>
      </c>
      <c r="D2" s="56" t="s">
        <v>211</v>
      </c>
      <c r="E2" s="57" t="s">
        <v>26</v>
      </c>
      <c r="F2" s="57" t="s">
        <v>25</v>
      </c>
      <c r="G2" s="56" t="s">
        <v>211</v>
      </c>
      <c r="H2" s="57" t="s">
        <v>109</v>
      </c>
      <c r="I2" s="57" t="s">
        <v>25</v>
      </c>
      <c r="J2" s="53"/>
    </row>
    <row r="3" spans="1:10">
      <c r="A3" s="53" t="s">
        <v>211</v>
      </c>
      <c r="B3" s="55" t="s">
        <v>27</v>
      </c>
      <c r="C3" s="55" t="s">
        <v>28</v>
      </c>
      <c r="D3" s="53" t="s">
        <v>211</v>
      </c>
      <c r="E3" s="55" t="s">
        <v>27</v>
      </c>
      <c r="F3" s="55" t="s">
        <v>188</v>
      </c>
      <c r="G3" s="53" t="s">
        <v>211</v>
      </c>
      <c r="H3" s="55" t="s">
        <v>110</v>
      </c>
      <c r="I3" s="55" t="s">
        <v>111</v>
      </c>
      <c r="J3" s="53"/>
    </row>
    <row r="4" spans="1:10">
      <c r="A4" s="53" t="s">
        <v>211</v>
      </c>
      <c r="B4" s="55" t="s">
        <v>29</v>
      </c>
      <c r="C4" s="55" t="s">
        <v>33</v>
      </c>
      <c r="D4" s="53" t="s">
        <v>211</v>
      </c>
      <c r="E4" s="55" t="s">
        <v>29</v>
      </c>
      <c r="F4" s="55" t="s">
        <v>189</v>
      </c>
      <c r="G4" s="53" t="s">
        <v>211</v>
      </c>
      <c r="H4" s="55" t="s">
        <v>112</v>
      </c>
      <c r="I4" s="55" t="s">
        <v>116</v>
      </c>
      <c r="J4" s="53"/>
    </row>
    <row r="5" spans="1:10">
      <c r="A5" s="53" t="s">
        <v>211</v>
      </c>
      <c r="B5" s="55" t="s">
        <v>30</v>
      </c>
      <c r="C5" s="55" t="s">
        <v>34</v>
      </c>
      <c r="D5" s="53" t="s">
        <v>211</v>
      </c>
      <c r="E5" s="55" t="s">
        <v>30</v>
      </c>
      <c r="F5" s="55" t="s">
        <v>190</v>
      </c>
      <c r="G5" s="53" t="s">
        <v>211</v>
      </c>
      <c r="H5" s="55" t="s">
        <v>113</v>
      </c>
      <c r="I5" s="55" t="s">
        <v>117</v>
      </c>
      <c r="J5" s="53"/>
    </row>
    <row r="6" spans="1:10">
      <c r="A6" s="53" t="s">
        <v>211</v>
      </c>
      <c r="B6" s="55" t="s">
        <v>31</v>
      </c>
      <c r="C6" s="55" t="s">
        <v>35</v>
      </c>
      <c r="D6" s="53" t="s">
        <v>211</v>
      </c>
      <c r="E6" s="55" t="s">
        <v>31</v>
      </c>
      <c r="F6" s="55" t="s">
        <v>35</v>
      </c>
      <c r="G6" s="53" t="s">
        <v>211</v>
      </c>
      <c r="H6" s="55" t="s">
        <v>114</v>
      </c>
      <c r="I6" s="55" t="s">
        <v>35</v>
      </c>
      <c r="J6" s="53"/>
    </row>
    <row r="7" spans="1:10">
      <c r="A7" s="53" t="s">
        <v>211</v>
      </c>
      <c r="B7" s="55" t="s">
        <v>32</v>
      </c>
      <c r="C7" s="55" t="s">
        <v>36</v>
      </c>
      <c r="D7" s="53" t="s">
        <v>211</v>
      </c>
      <c r="E7" s="55" t="s">
        <v>32</v>
      </c>
      <c r="F7" s="55" t="s">
        <v>36</v>
      </c>
      <c r="G7" s="53" t="s">
        <v>211</v>
      </c>
      <c r="H7" s="55" t="s">
        <v>115</v>
      </c>
      <c r="I7" s="55" t="s">
        <v>36</v>
      </c>
      <c r="J7" s="53"/>
    </row>
    <row r="8" spans="1:10">
      <c r="A8" s="56" t="s">
        <v>211</v>
      </c>
      <c r="B8" s="57" t="s">
        <v>37</v>
      </c>
      <c r="C8" s="57" t="s">
        <v>38</v>
      </c>
      <c r="D8" s="56" t="s">
        <v>211</v>
      </c>
      <c r="E8" s="57" t="s">
        <v>37</v>
      </c>
      <c r="F8" s="57" t="s">
        <v>184</v>
      </c>
      <c r="G8" s="56" t="s">
        <v>211</v>
      </c>
      <c r="H8" s="57" t="s">
        <v>118</v>
      </c>
      <c r="I8" s="57" t="s">
        <v>119</v>
      </c>
      <c r="J8" s="53"/>
    </row>
    <row r="9" spans="1:10">
      <c r="A9" s="53" t="s">
        <v>211</v>
      </c>
      <c r="B9" s="55" t="s">
        <v>47</v>
      </c>
      <c r="C9" s="55" t="s">
        <v>39</v>
      </c>
      <c r="D9" s="53" t="s">
        <v>211</v>
      </c>
      <c r="E9" s="55" t="s">
        <v>47</v>
      </c>
      <c r="F9" s="55" t="s">
        <v>39</v>
      </c>
      <c r="G9" s="53" t="s">
        <v>211</v>
      </c>
      <c r="H9" s="55" t="s">
        <v>209</v>
      </c>
      <c r="I9" s="55" t="s">
        <v>39</v>
      </c>
      <c r="J9" s="53"/>
    </row>
    <row r="10" spans="1:10">
      <c r="A10" s="53" t="s">
        <v>211</v>
      </c>
      <c r="B10" s="55" t="s">
        <v>48</v>
      </c>
      <c r="C10" s="55" t="s">
        <v>40</v>
      </c>
      <c r="D10" s="53" t="s">
        <v>211</v>
      </c>
      <c r="E10" s="55" t="s">
        <v>48</v>
      </c>
      <c r="F10" s="55" t="s">
        <v>40</v>
      </c>
      <c r="G10" s="53" t="s">
        <v>211</v>
      </c>
      <c r="H10" s="55" t="s">
        <v>120</v>
      </c>
      <c r="I10" s="55" t="s">
        <v>40</v>
      </c>
      <c r="J10" s="53"/>
    </row>
    <row r="11" spans="1:10">
      <c r="A11" s="53" t="s">
        <v>211</v>
      </c>
      <c r="B11" s="55" t="s">
        <v>49</v>
      </c>
      <c r="C11" s="55" t="s">
        <v>41</v>
      </c>
      <c r="D11" s="53" t="s">
        <v>211</v>
      </c>
      <c r="E11" s="55" t="s">
        <v>49</v>
      </c>
      <c r="F11" s="55" t="s">
        <v>41</v>
      </c>
      <c r="G11" s="53" t="s">
        <v>211</v>
      </c>
      <c r="H11" s="55" t="s">
        <v>121</v>
      </c>
      <c r="I11" s="55" t="s">
        <v>127</v>
      </c>
      <c r="J11" s="53"/>
    </row>
    <row r="12" spans="1:10">
      <c r="A12" s="53" t="s">
        <v>211</v>
      </c>
      <c r="B12" s="55" t="s">
        <v>50</v>
      </c>
      <c r="C12" s="55" t="s">
        <v>42</v>
      </c>
      <c r="D12" s="53" t="s">
        <v>211</v>
      </c>
      <c r="E12" s="55" t="s">
        <v>50</v>
      </c>
      <c r="F12" s="55" t="s">
        <v>42</v>
      </c>
      <c r="G12" s="53" t="s">
        <v>211</v>
      </c>
      <c r="H12" s="55" t="s">
        <v>122</v>
      </c>
      <c r="I12" s="55" t="s">
        <v>128</v>
      </c>
      <c r="J12" s="53"/>
    </row>
    <row r="13" spans="1:10">
      <c r="A13" s="53" t="s">
        <v>211</v>
      </c>
      <c r="B13" s="55" t="s">
        <v>51</v>
      </c>
      <c r="C13" s="55" t="s">
        <v>43</v>
      </c>
      <c r="D13" s="53" t="s">
        <v>211</v>
      </c>
      <c r="E13" s="55" t="s">
        <v>51</v>
      </c>
      <c r="F13" s="55" t="s">
        <v>43</v>
      </c>
      <c r="G13" s="53" t="s">
        <v>211</v>
      </c>
      <c r="H13" s="55" t="s">
        <v>123</v>
      </c>
      <c r="I13" s="55" t="s">
        <v>129</v>
      </c>
      <c r="J13" s="53"/>
    </row>
    <row r="14" spans="1:10">
      <c r="A14" s="53" t="s">
        <v>211</v>
      </c>
      <c r="B14" s="55" t="s">
        <v>52</v>
      </c>
      <c r="C14" s="55" t="s">
        <v>44</v>
      </c>
      <c r="D14" s="53" t="s">
        <v>211</v>
      </c>
      <c r="E14" s="55" t="s">
        <v>52</v>
      </c>
      <c r="F14" s="55" t="s">
        <v>191</v>
      </c>
      <c r="G14" s="53" t="s">
        <v>211</v>
      </c>
      <c r="H14" s="55" t="s">
        <v>124</v>
      </c>
      <c r="I14" s="55" t="s">
        <v>130</v>
      </c>
      <c r="J14" s="53"/>
    </row>
    <row r="15" spans="1:10">
      <c r="A15" s="53" t="s">
        <v>211</v>
      </c>
      <c r="B15" s="55" t="s">
        <v>53</v>
      </c>
      <c r="C15" s="55" t="s">
        <v>45</v>
      </c>
      <c r="D15" s="53" t="s">
        <v>211</v>
      </c>
      <c r="E15" s="55" t="s">
        <v>53</v>
      </c>
      <c r="F15" s="55" t="s">
        <v>192</v>
      </c>
      <c r="G15" s="53" t="s">
        <v>211</v>
      </c>
      <c r="H15" s="55" t="s">
        <v>125</v>
      </c>
      <c r="I15" s="55" t="s">
        <v>131</v>
      </c>
      <c r="J15" s="53"/>
    </row>
    <row r="16" spans="1:10">
      <c r="A16" s="53" t="s">
        <v>211</v>
      </c>
      <c r="B16" s="55" t="s">
        <v>54</v>
      </c>
      <c r="C16" s="55" t="s">
        <v>46</v>
      </c>
      <c r="D16" s="53" t="s">
        <v>211</v>
      </c>
      <c r="E16" s="55" t="s">
        <v>54</v>
      </c>
      <c r="F16" s="55" t="s">
        <v>193</v>
      </c>
      <c r="G16" s="53" t="s">
        <v>211</v>
      </c>
      <c r="H16" s="55" t="s">
        <v>126</v>
      </c>
      <c r="I16" s="55" t="s">
        <v>46</v>
      </c>
      <c r="J16" s="53"/>
    </row>
    <row r="17" spans="1:10">
      <c r="A17" s="56" t="s">
        <v>211</v>
      </c>
      <c r="B17" s="57" t="s">
        <v>56</v>
      </c>
      <c r="C17" s="57" t="s">
        <v>55</v>
      </c>
      <c r="D17" s="56" t="s">
        <v>211</v>
      </c>
      <c r="E17" s="57" t="s">
        <v>56</v>
      </c>
      <c r="F17" s="57" t="s">
        <v>185</v>
      </c>
      <c r="G17" s="56" t="s">
        <v>211</v>
      </c>
      <c r="H17" s="57" t="s">
        <v>132</v>
      </c>
      <c r="I17" s="57" t="s">
        <v>133</v>
      </c>
      <c r="J17" s="53"/>
    </row>
    <row r="18" spans="1:10">
      <c r="A18" s="53" t="s">
        <v>211</v>
      </c>
      <c r="B18" s="55" t="s">
        <v>57</v>
      </c>
      <c r="C18" s="55" t="s">
        <v>68</v>
      </c>
      <c r="D18" s="53" t="s">
        <v>211</v>
      </c>
      <c r="E18" s="55" t="s">
        <v>57</v>
      </c>
      <c r="F18" s="55" t="s">
        <v>194</v>
      </c>
      <c r="G18" s="53" t="s">
        <v>211</v>
      </c>
      <c r="H18" s="55" t="s">
        <v>134</v>
      </c>
      <c r="I18" s="55" t="s">
        <v>135</v>
      </c>
      <c r="J18" s="53"/>
    </row>
    <row r="19" spans="1:10">
      <c r="A19" s="53" t="s">
        <v>211</v>
      </c>
      <c r="B19" s="55" t="s">
        <v>58</v>
      </c>
      <c r="C19" s="55" t="s">
        <v>69</v>
      </c>
      <c r="D19" s="53" t="s">
        <v>211</v>
      </c>
      <c r="E19" s="55" t="s">
        <v>58</v>
      </c>
      <c r="F19" s="55" t="s">
        <v>195</v>
      </c>
      <c r="G19" s="53" t="s">
        <v>211</v>
      </c>
      <c r="H19" s="55" t="s">
        <v>136</v>
      </c>
      <c r="I19" s="55" t="s">
        <v>146</v>
      </c>
      <c r="J19" s="53"/>
    </row>
    <row r="20" spans="1:10">
      <c r="A20" s="53" t="s">
        <v>211</v>
      </c>
      <c r="B20" s="55" t="s">
        <v>59</v>
      </c>
      <c r="C20" s="55" t="s">
        <v>70</v>
      </c>
      <c r="D20" s="53" t="s">
        <v>211</v>
      </c>
      <c r="E20" s="55" t="s">
        <v>59</v>
      </c>
      <c r="F20" s="55" t="s">
        <v>196</v>
      </c>
      <c r="G20" s="53" t="s">
        <v>211</v>
      </c>
      <c r="H20" s="55" t="s">
        <v>137</v>
      </c>
      <c r="I20" s="55" t="s">
        <v>147</v>
      </c>
      <c r="J20" s="53"/>
    </row>
    <row r="21" spans="1:10">
      <c r="A21" s="53" t="s">
        <v>211</v>
      </c>
      <c r="B21" s="55" t="s">
        <v>60</v>
      </c>
      <c r="C21" s="55" t="s">
        <v>71</v>
      </c>
      <c r="D21" s="53" t="s">
        <v>211</v>
      </c>
      <c r="E21" s="55" t="s">
        <v>60</v>
      </c>
      <c r="F21" s="55" t="s">
        <v>197</v>
      </c>
      <c r="G21" s="53" t="s">
        <v>211</v>
      </c>
      <c r="H21" s="55" t="s">
        <v>138</v>
      </c>
      <c r="I21" s="55" t="s">
        <v>148</v>
      </c>
      <c r="J21" s="53"/>
    </row>
    <row r="22" spans="1:10">
      <c r="A22" s="53" t="s">
        <v>211</v>
      </c>
      <c r="B22" s="55" t="s">
        <v>61</v>
      </c>
      <c r="C22" s="55" t="s">
        <v>72</v>
      </c>
      <c r="D22" s="53" t="s">
        <v>211</v>
      </c>
      <c r="E22" s="55" t="s">
        <v>61</v>
      </c>
      <c r="F22" s="55" t="s">
        <v>198</v>
      </c>
      <c r="G22" s="53" t="s">
        <v>211</v>
      </c>
      <c r="H22" s="55" t="s">
        <v>139</v>
      </c>
      <c r="I22" s="55" t="s">
        <v>149</v>
      </c>
      <c r="J22" s="53"/>
    </row>
    <row r="23" spans="1:10">
      <c r="A23" s="53" t="s">
        <v>211</v>
      </c>
      <c r="B23" s="55" t="s">
        <v>62</v>
      </c>
      <c r="C23" s="55" t="s">
        <v>73</v>
      </c>
      <c r="D23" s="53" t="s">
        <v>211</v>
      </c>
      <c r="E23" s="55" t="s">
        <v>62</v>
      </c>
      <c r="F23" s="55" t="s">
        <v>73</v>
      </c>
      <c r="G23" s="53" t="s">
        <v>211</v>
      </c>
      <c r="H23" s="55" t="s">
        <v>140</v>
      </c>
      <c r="I23" s="55" t="s">
        <v>150</v>
      </c>
      <c r="J23" s="53"/>
    </row>
    <row r="24" spans="1:10">
      <c r="A24" s="53" t="s">
        <v>211</v>
      </c>
      <c r="B24" s="55" t="s">
        <v>63</v>
      </c>
      <c r="C24" s="55" t="s">
        <v>74</v>
      </c>
      <c r="D24" s="53" t="s">
        <v>211</v>
      </c>
      <c r="E24" s="55" t="s">
        <v>63</v>
      </c>
      <c r="F24" s="55" t="s">
        <v>74</v>
      </c>
      <c r="G24" s="53" t="s">
        <v>211</v>
      </c>
      <c r="H24" s="55" t="s">
        <v>141</v>
      </c>
      <c r="I24" s="55" t="s">
        <v>74</v>
      </c>
      <c r="J24" s="53"/>
    </row>
    <row r="25" spans="1:10">
      <c r="A25" s="53" t="s">
        <v>211</v>
      </c>
      <c r="B25" s="55" t="s">
        <v>64</v>
      </c>
      <c r="C25" s="55" t="s">
        <v>75</v>
      </c>
      <c r="D25" s="53" t="s">
        <v>211</v>
      </c>
      <c r="E25" s="55" t="s">
        <v>64</v>
      </c>
      <c r="F25" s="55" t="s">
        <v>199</v>
      </c>
      <c r="G25" s="53" t="s">
        <v>211</v>
      </c>
      <c r="H25" s="55" t="s">
        <v>142</v>
      </c>
      <c r="I25" s="55" t="s">
        <v>151</v>
      </c>
      <c r="J25" s="53"/>
    </row>
    <row r="26" spans="1:10">
      <c r="A26" s="53" t="s">
        <v>211</v>
      </c>
      <c r="B26" s="55" t="s">
        <v>65</v>
      </c>
      <c r="C26" s="55" t="s">
        <v>55</v>
      </c>
      <c r="D26" s="53" t="s">
        <v>211</v>
      </c>
      <c r="E26" s="55" t="s">
        <v>65</v>
      </c>
      <c r="F26" s="55" t="s">
        <v>185</v>
      </c>
      <c r="G26" s="53" t="s">
        <v>211</v>
      </c>
      <c r="H26" s="55" t="s">
        <v>143</v>
      </c>
      <c r="I26" s="55" t="s">
        <v>133</v>
      </c>
      <c r="J26" s="53"/>
    </row>
    <row r="27" spans="1:10">
      <c r="A27" s="53" t="s">
        <v>211</v>
      </c>
      <c r="B27" s="55" t="s">
        <v>66</v>
      </c>
      <c r="C27" s="55" t="s">
        <v>76</v>
      </c>
      <c r="D27" s="53" t="s">
        <v>211</v>
      </c>
      <c r="E27" s="55" t="s">
        <v>66</v>
      </c>
      <c r="F27" s="55" t="s">
        <v>76</v>
      </c>
      <c r="G27" s="53" t="s">
        <v>211</v>
      </c>
      <c r="H27" s="55" t="s">
        <v>144</v>
      </c>
      <c r="I27" s="55" t="s">
        <v>76</v>
      </c>
      <c r="J27" s="53"/>
    </row>
    <row r="28" spans="1:10">
      <c r="A28" s="53" t="s">
        <v>211</v>
      </c>
      <c r="B28" s="55" t="s">
        <v>67</v>
      </c>
      <c r="C28" s="55" t="s">
        <v>77</v>
      </c>
      <c r="D28" s="53" t="s">
        <v>211</v>
      </c>
      <c r="E28" s="55" t="s">
        <v>67</v>
      </c>
      <c r="F28" s="55" t="s">
        <v>200</v>
      </c>
      <c r="G28" s="53" t="s">
        <v>211</v>
      </c>
      <c r="H28" s="55" t="s">
        <v>145</v>
      </c>
      <c r="I28" s="55" t="s">
        <v>152</v>
      </c>
      <c r="J28" s="53"/>
    </row>
    <row r="29" spans="1:10">
      <c r="A29" s="56" t="s">
        <v>211</v>
      </c>
      <c r="B29" s="57" t="s">
        <v>78</v>
      </c>
      <c r="C29" s="57" t="s">
        <v>79</v>
      </c>
      <c r="D29" s="56" t="s">
        <v>211</v>
      </c>
      <c r="E29" s="57" t="s">
        <v>78</v>
      </c>
      <c r="F29" s="57" t="s">
        <v>186</v>
      </c>
      <c r="G29" s="56" t="s">
        <v>211</v>
      </c>
      <c r="H29" s="57" t="s">
        <v>153</v>
      </c>
      <c r="I29" s="57" t="s">
        <v>154</v>
      </c>
      <c r="J29" s="53"/>
    </row>
    <row r="30" spans="1:10">
      <c r="A30" s="53" t="s">
        <v>211</v>
      </c>
      <c r="B30" s="55" t="s">
        <v>80</v>
      </c>
      <c r="C30" s="55" t="s">
        <v>87</v>
      </c>
      <c r="D30" s="53" t="s">
        <v>211</v>
      </c>
      <c r="E30" s="55" t="s">
        <v>80</v>
      </c>
      <c r="F30" s="55" t="s">
        <v>87</v>
      </c>
      <c r="G30" s="53" t="s">
        <v>211</v>
      </c>
      <c r="H30" s="55" t="s">
        <v>155</v>
      </c>
      <c r="I30" s="55" t="s">
        <v>156</v>
      </c>
      <c r="J30" s="53"/>
    </row>
    <row r="31" spans="1:10">
      <c r="A31" s="53" t="s">
        <v>211</v>
      </c>
      <c r="B31" s="55" t="s">
        <v>81</v>
      </c>
      <c r="C31" s="55" t="s">
        <v>88</v>
      </c>
      <c r="D31" s="53" t="s">
        <v>211</v>
      </c>
      <c r="E31" s="55" t="s">
        <v>81</v>
      </c>
      <c r="F31" s="55" t="s">
        <v>201</v>
      </c>
      <c r="G31" s="53" t="s">
        <v>211</v>
      </c>
      <c r="H31" s="55" t="s">
        <v>157</v>
      </c>
      <c r="I31" s="55" t="s">
        <v>88</v>
      </c>
      <c r="J31" s="53"/>
    </row>
    <row r="32" spans="1:10">
      <c r="A32" s="53" t="s">
        <v>211</v>
      </c>
      <c r="B32" s="55" t="s">
        <v>82</v>
      </c>
      <c r="C32" s="55" t="s">
        <v>89</v>
      </c>
      <c r="D32" s="53" t="s">
        <v>211</v>
      </c>
      <c r="E32" s="55" t="s">
        <v>82</v>
      </c>
      <c r="F32" s="55" t="s">
        <v>202</v>
      </c>
      <c r="G32" s="53" t="s">
        <v>211</v>
      </c>
      <c r="H32" s="55" t="s">
        <v>158</v>
      </c>
      <c r="I32" s="55" t="s">
        <v>163</v>
      </c>
      <c r="J32" s="53"/>
    </row>
    <row r="33" spans="1:10">
      <c r="A33" s="53" t="s">
        <v>211</v>
      </c>
      <c r="B33" s="55" t="s">
        <v>83</v>
      </c>
      <c r="C33" s="55" t="s">
        <v>90</v>
      </c>
      <c r="D33" s="53" t="s">
        <v>211</v>
      </c>
      <c r="E33" s="55" t="s">
        <v>83</v>
      </c>
      <c r="F33" s="55" t="s">
        <v>203</v>
      </c>
      <c r="G33" s="53" t="s">
        <v>211</v>
      </c>
      <c r="H33" s="55" t="s">
        <v>159</v>
      </c>
      <c r="I33" s="55" t="s">
        <v>164</v>
      </c>
      <c r="J33" s="53"/>
    </row>
    <row r="34" spans="1:10">
      <c r="A34" s="53" t="s">
        <v>211</v>
      </c>
      <c r="B34" s="55" t="s">
        <v>84</v>
      </c>
      <c r="C34" s="55" t="s">
        <v>91</v>
      </c>
      <c r="D34" s="53" t="s">
        <v>211</v>
      </c>
      <c r="E34" s="55" t="s">
        <v>84</v>
      </c>
      <c r="F34" s="55" t="s">
        <v>204</v>
      </c>
      <c r="G34" s="53" t="s">
        <v>211</v>
      </c>
      <c r="H34" s="55" t="s">
        <v>160</v>
      </c>
      <c r="I34" s="55" t="s">
        <v>165</v>
      </c>
      <c r="J34" s="53"/>
    </row>
    <row r="35" spans="1:10">
      <c r="A35" s="53" t="s">
        <v>211</v>
      </c>
      <c r="B35" s="55" t="s">
        <v>85</v>
      </c>
      <c r="C35" s="55" t="s">
        <v>92</v>
      </c>
      <c r="D35" s="53" t="s">
        <v>211</v>
      </c>
      <c r="E35" s="55" t="s">
        <v>85</v>
      </c>
      <c r="F35" s="55" t="s">
        <v>92</v>
      </c>
      <c r="G35" s="53" t="s">
        <v>211</v>
      </c>
      <c r="H35" s="55" t="s">
        <v>161</v>
      </c>
      <c r="I35" s="55" t="s">
        <v>166</v>
      </c>
      <c r="J35" s="53"/>
    </row>
    <row r="36" spans="1:10">
      <c r="A36" s="53" t="s">
        <v>211</v>
      </c>
      <c r="B36" s="55" t="s">
        <v>86</v>
      </c>
      <c r="C36" s="55" t="s">
        <v>93</v>
      </c>
      <c r="D36" s="53" t="s">
        <v>211</v>
      </c>
      <c r="E36" s="55" t="s">
        <v>86</v>
      </c>
      <c r="F36" s="55" t="s">
        <v>205</v>
      </c>
      <c r="G36" s="53" t="s">
        <v>211</v>
      </c>
      <c r="H36" s="55" t="s">
        <v>162</v>
      </c>
      <c r="I36" s="55" t="s">
        <v>167</v>
      </c>
      <c r="J36" s="53"/>
    </row>
    <row r="37" spans="1:10">
      <c r="A37" s="56" t="s">
        <v>211</v>
      </c>
      <c r="B37" s="57" t="s">
        <v>94</v>
      </c>
      <c r="C37" s="57" t="s">
        <v>95</v>
      </c>
      <c r="D37" s="56" t="s">
        <v>211</v>
      </c>
      <c r="E37" s="57" t="s">
        <v>94</v>
      </c>
      <c r="F37" s="57" t="s">
        <v>187</v>
      </c>
      <c r="G37" s="56" t="s">
        <v>211</v>
      </c>
      <c r="H37" s="57" t="s">
        <v>168</v>
      </c>
      <c r="I37" s="57" t="s">
        <v>169</v>
      </c>
      <c r="J37" s="53"/>
    </row>
    <row r="38" spans="1:10">
      <c r="A38" s="53" t="s">
        <v>211</v>
      </c>
      <c r="B38" s="55" t="s">
        <v>210</v>
      </c>
      <c r="C38" s="55" t="s">
        <v>96</v>
      </c>
      <c r="D38" s="53" t="s">
        <v>211</v>
      </c>
      <c r="E38" s="55" t="s">
        <v>210</v>
      </c>
      <c r="F38" s="55" t="s">
        <v>96</v>
      </c>
      <c r="G38" s="53" t="s">
        <v>211</v>
      </c>
      <c r="H38" s="55" t="s">
        <v>170</v>
      </c>
      <c r="I38" s="55" t="s">
        <v>171</v>
      </c>
      <c r="J38" s="53"/>
    </row>
    <row r="39" spans="1:10">
      <c r="A39" s="53" t="s">
        <v>211</v>
      </c>
      <c r="B39" s="55" t="s">
        <v>103</v>
      </c>
      <c r="C39" s="55" t="s">
        <v>97</v>
      </c>
      <c r="D39" s="53" t="s">
        <v>211</v>
      </c>
      <c r="E39" s="55" t="s">
        <v>103</v>
      </c>
      <c r="F39" s="55" t="s">
        <v>97</v>
      </c>
      <c r="G39" s="53" t="s">
        <v>211</v>
      </c>
      <c r="H39" s="55" t="s">
        <v>175</v>
      </c>
      <c r="I39" s="55" t="s">
        <v>97</v>
      </c>
      <c r="J39" s="53"/>
    </row>
    <row r="40" spans="1:10">
      <c r="A40" s="53" t="s">
        <v>211</v>
      </c>
      <c r="B40" s="55" t="s">
        <v>104</v>
      </c>
      <c r="C40" s="55" t="s">
        <v>98</v>
      </c>
      <c r="D40" s="53" t="s">
        <v>211</v>
      </c>
      <c r="E40" s="55" t="s">
        <v>104</v>
      </c>
      <c r="F40" s="55" t="s">
        <v>206</v>
      </c>
      <c r="G40" s="53" t="s">
        <v>211</v>
      </c>
      <c r="H40" s="55" t="s">
        <v>176</v>
      </c>
      <c r="I40" s="55" t="s">
        <v>172</v>
      </c>
      <c r="J40" s="53"/>
    </row>
    <row r="41" spans="1:10">
      <c r="A41" s="53" t="s">
        <v>211</v>
      </c>
      <c r="B41" s="55" t="s">
        <v>105</v>
      </c>
      <c r="C41" s="55" t="s">
        <v>99</v>
      </c>
      <c r="D41" s="53" t="s">
        <v>211</v>
      </c>
      <c r="E41" s="55" t="s">
        <v>105</v>
      </c>
      <c r="F41" s="55" t="s">
        <v>99</v>
      </c>
      <c r="G41" s="53" t="s">
        <v>211</v>
      </c>
      <c r="H41" s="55" t="s">
        <v>177</v>
      </c>
      <c r="I41" s="55" t="s">
        <v>99</v>
      </c>
      <c r="J41" s="53"/>
    </row>
    <row r="42" spans="1:10">
      <c r="A42" s="53" t="s">
        <v>211</v>
      </c>
      <c r="B42" s="55" t="s">
        <v>106</v>
      </c>
      <c r="C42" s="55" t="s">
        <v>100</v>
      </c>
      <c r="D42" s="53" t="s">
        <v>211</v>
      </c>
      <c r="E42" s="55" t="s">
        <v>106</v>
      </c>
      <c r="F42" s="55" t="s">
        <v>100</v>
      </c>
      <c r="G42" s="53" t="s">
        <v>211</v>
      </c>
      <c r="H42" s="55" t="s">
        <v>178</v>
      </c>
      <c r="I42" s="55" t="s">
        <v>100</v>
      </c>
      <c r="J42" s="53"/>
    </row>
    <row r="43" spans="1:10">
      <c r="A43" s="53" t="s">
        <v>211</v>
      </c>
      <c r="B43" s="55" t="s">
        <v>107</v>
      </c>
      <c r="C43" s="55" t="s">
        <v>101</v>
      </c>
      <c r="D43" s="53" t="s">
        <v>211</v>
      </c>
      <c r="E43" s="55" t="s">
        <v>107</v>
      </c>
      <c r="F43" s="55" t="s">
        <v>207</v>
      </c>
      <c r="G43" s="53" t="s">
        <v>211</v>
      </c>
      <c r="H43" s="55" t="s">
        <v>179</v>
      </c>
      <c r="I43" s="55" t="s">
        <v>173</v>
      </c>
      <c r="J43" s="53"/>
    </row>
    <row r="44" spans="1:10">
      <c r="A44" s="53" t="s">
        <v>211</v>
      </c>
      <c r="B44" s="55" t="s">
        <v>108</v>
      </c>
      <c r="C44" s="55" t="s">
        <v>102</v>
      </c>
      <c r="D44" s="53" t="s">
        <v>211</v>
      </c>
      <c r="E44" s="55" t="s">
        <v>108</v>
      </c>
      <c r="F44" s="55" t="s">
        <v>208</v>
      </c>
      <c r="G44" s="53" t="s">
        <v>211</v>
      </c>
      <c r="H44" s="55" t="s">
        <v>180</v>
      </c>
      <c r="I44" s="55" t="s">
        <v>174</v>
      </c>
      <c r="J44" s="53"/>
    </row>
    <row r="45" spans="1:10">
      <c r="A45" s="56" t="s">
        <v>212</v>
      </c>
      <c r="B45" s="57" t="s">
        <v>213</v>
      </c>
      <c r="C45" s="57" t="s">
        <v>214</v>
      </c>
      <c r="D45" s="56" t="s">
        <v>212</v>
      </c>
      <c r="E45" s="57" t="s">
        <v>213</v>
      </c>
      <c r="F45" s="57" t="s">
        <v>269</v>
      </c>
      <c r="G45" s="56" t="s">
        <v>212</v>
      </c>
      <c r="H45" s="57" t="s">
        <v>296</v>
      </c>
      <c r="I45" s="57" t="s">
        <v>269</v>
      </c>
    </row>
    <row r="46" spans="1:10">
      <c r="A46" s="53" t="s">
        <v>212</v>
      </c>
      <c r="B46" s="55" t="s">
        <v>215</v>
      </c>
      <c r="C46" s="55" t="s">
        <v>218</v>
      </c>
      <c r="D46" s="53" t="s">
        <v>212</v>
      </c>
      <c r="E46" s="55" t="s">
        <v>215</v>
      </c>
      <c r="F46" s="55" t="s">
        <v>270</v>
      </c>
      <c r="G46" s="53" t="s">
        <v>212</v>
      </c>
      <c r="H46" s="55" t="s">
        <v>297</v>
      </c>
      <c r="I46" s="55" t="s">
        <v>218</v>
      </c>
    </row>
    <row r="47" spans="1:10">
      <c r="A47" s="53" t="s">
        <v>212</v>
      </c>
      <c r="B47" s="55" t="s">
        <v>216</v>
      </c>
      <c r="C47" s="55" t="s">
        <v>219</v>
      </c>
      <c r="D47" s="53" t="s">
        <v>212</v>
      </c>
      <c r="E47" s="55" t="s">
        <v>216</v>
      </c>
      <c r="F47" s="55" t="s">
        <v>272</v>
      </c>
      <c r="G47" s="53" t="s">
        <v>212</v>
      </c>
      <c r="H47" s="55" t="s">
        <v>298</v>
      </c>
      <c r="I47" s="55" t="s">
        <v>300</v>
      </c>
    </row>
    <row r="48" spans="1:10">
      <c r="A48" s="53" t="s">
        <v>212</v>
      </c>
      <c r="B48" s="55" t="s">
        <v>217</v>
      </c>
      <c r="C48" s="55" t="s">
        <v>220</v>
      </c>
      <c r="D48" s="53" t="s">
        <v>212</v>
      </c>
      <c r="E48" s="55" t="s">
        <v>217</v>
      </c>
      <c r="F48" s="55" t="s">
        <v>271</v>
      </c>
      <c r="G48" s="53" t="s">
        <v>212</v>
      </c>
      <c r="H48" s="55" t="s">
        <v>299</v>
      </c>
      <c r="I48" s="55" t="s">
        <v>301</v>
      </c>
    </row>
    <row r="49" spans="1:9">
      <c r="A49" s="56" t="s">
        <v>212</v>
      </c>
      <c r="B49" s="57" t="s">
        <v>221</v>
      </c>
      <c r="C49" s="57" t="s">
        <v>222</v>
      </c>
      <c r="D49" s="56" t="s">
        <v>212</v>
      </c>
      <c r="E49" s="57" t="s">
        <v>221</v>
      </c>
      <c r="F49" s="57" t="s">
        <v>222</v>
      </c>
      <c r="G49" s="56" t="s">
        <v>212</v>
      </c>
      <c r="H49" s="57" t="s">
        <v>302</v>
      </c>
      <c r="I49" s="57" t="s">
        <v>222</v>
      </c>
    </row>
    <row r="50" spans="1:9">
      <c r="A50" s="53" t="s">
        <v>212</v>
      </c>
      <c r="B50" s="55" t="s">
        <v>223</v>
      </c>
      <c r="C50" s="55" t="s">
        <v>224</v>
      </c>
      <c r="D50" s="53" t="s">
        <v>212</v>
      </c>
      <c r="E50" s="55" t="s">
        <v>223</v>
      </c>
      <c r="F50" s="55" t="s">
        <v>273</v>
      </c>
      <c r="G50" s="53" t="s">
        <v>212</v>
      </c>
      <c r="H50" s="55" t="s">
        <v>303</v>
      </c>
      <c r="I50" s="55" t="s">
        <v>304</v>
      </c>
    </row>
    <row r="51" spans="1:9">
      <c r="A51" s="53" t="s">
        <v>212</v>
      </c>
      <c r="B51" s="55" t="s">
        <v>225</v>
      </c>
      <c r="C51" s="55" t="s">
        <v>228</v>
      </c>
      <c r="D51" s="53" t="s">
        <v>212</v>
      </c>
      <c r="E51" s="55" t="s">
        <v>225</v>
      </c>
      <c r="F51" s="55" t="s">
        <v>274</v>
      </c>
      <c r="G51" s="53" t="s">
        <v>212</v>
      </c>
      <c r="H51" s="55" t="s">
        <v>308</v>
      </c>
      <c r="I51" s="55" t="s">
        <v>305</v>
      </c>
    </row>
    <row r="52" spans="1:9">
      <c r="A52" s="53" t="s">
        <v>212</v>
      </c>
      <c r="B52" s="55" t="s">
        <v>226</v>
      </c>
      <c r="C52" s="55" t="s">
        <v>229</v>
      </c>
      <c r="D52" s="53" t="s">
        <v>212</v>
      </c>
      <c r="E52" s="55" t="s">
        <v>226</v>
      </c>
      <c r="F52" s="55" t="s">
        <v>275</v>
      </c>
      <c r="G52" s="53" t="s">
        <v>212</v>
      </c>
      <c r="H52" s="55" t="s">
        <v>309</v>
      </c>
      <c r="I52" s="55" t="s">
        <v>306</v>
      </c>
    </row>
    <row r="53" spans="1:9">
      <c r="A53" s="53" t="s">
        <v>212</v>
      </c>
      <c r="B53" s="55" t="s">
        <v>227</v>
      </c>
      <c r="C53" s="55" t="s">
        <v>230</v>
      </c>
      <c r="D53" s="53" t="s">
        <v>212</v>
      </c>
      <c r="E53" s="55" t="s">
        <v>227</v>
      </c>
      <c r="F53" s="55" t="s">
        <v>276</v>
      </c>
      <c r="G53" s="53" t="s">
        <v>212</v>
      </c>
      <c r="H53" s="55" t="s">
        <v>310</v>
      </c>
      <c r="I53" s="55" t="s">
        <v>307</v>
      </c>
    </row>
    <row r="54" spans="1:9">
      <c r="A54" s="56" t="s">
        <v>212</v>
      </c>
      <c r="B54" s="57" t="s">
        <v>231</v>
      </c>
      <c r="C54" s="57" t="s">
        <v>233</v>
      </c>
      <c r="D54" s="56" t="s">
        <v>212</v>
      </c>
      <c r="E54" s="57" t="s">
        <v>231</v>
      </c>
      <c r="F54" s="57" t="s">
        <v>233</v>
      </c>
      <c r="G54" s="56" t="s">
        <v>212</v>
      </c>
      <c r="H54" s="57" t="s">
        <v>311</v>
      </c>
      <c r="I54" s="57" t="s">
        <v>312</v>
      </c>
    </row>
    <row r="55" spans="1:9">
      <c r="A55" s="53" t="s">
        <v>212</v>
      </c>
      <c r="B55" s="55" t="s">
        <v>232</v>
      </c>
      <c r="C55" s="55" t="s">
        <v>234</v>
      </c>
      <c r="D55" s="53" t="s">
        <v>212</v>
      </c>
      <c r="E55" s="55" t="s">
        <v>232</v>
      </c>
      <c r="F55" s="55" t="s">
        <v>234</v>
      </c>
      <c r="G55" s="53" t="s">
        <v>212</v>
      </c>
      <c r="H55" s="55" t="s">
        <v>315</v>
      </c>
      <c r="I55" s="55" t="s">
        <v>313</v>
      </c>
    </row>
    <row r="56" spans="1:9">
      <c r="A56" s="53" t="s">
        <v>212</v>
      </c>
      <c r="B56" s="55" t="s">
        <v>238</v>
      </c>
      <c r="C56" s="55" t="s">
        <v>235</v>
      </c>
      <c r="D56" s="53" t="s">
        <v>212</v>
      </c>
      <c r="E56" s="55" t="s">
        <v>238</v>
      </c>
      <c r="F56" s="55" t="s">
        <v>235</v>
      </c>
      <c r="G56" s="53" t="s">
        <v>212</v>
      </c>
      <c r="H56" s="55" t="s">
        <v>316</v>
      </c>
      <c r="I56" s="55" t="s">
        <v>314</v>
      </c>
    </row>
    <row r="57" spans="1:9">
      <c r="A57" s="53" t="s">
        <v>212</v>
      </c>
      <c r="B57" s="55" t="s">
        <v>239</v>
      </c>
      <c r="C57" s="55" t="s">
        <v>236</v>
      </c>
      <c r="D57" s="53" t="s">
        <v>212</v>
      </c>
      <c r="E57" s="55" t="s">
        <v>239</v>
      </c>
      <c r="F57" s="55" t="s">
        <v>236</v>
      </c>
      <c r="G57" s="53" t="s">
        <v>212</v>
      </c>
      <c r="H57" s="55" t="s">
        <v>317</v>
      </c>
      <c r="I57" s="55" t="s">
        <v>236</v>
      </c>
    </row>
    <row r="58" spans="1:9">
      <c r="A58" s="53" t="s">
        <v>212</v>
      </c>
      <c r="B58" s="55" t="s">
        <v>240</v>
      </c>
      <c r="C58" s="55" t="s">
        <v>237</v>
      </c>
      <c r="D58" s="53" t="s">
        <v>212</v>
      </c>
      <c r="E58" s="55" t="s">
        <v>240</v>
      </c>
      <c r="F58" s="55" t="s">
        <v>237</v>
      </c>
      <c r="G58" s="53" t="s">
        <v>212</v>
      </c>
      <c r="H58" s="55" t="s">
        <v>318</v>
      </c>
      <c r="I58" s="55" t="s">
        <v>237</v>
      </c>
    </row>
    <row r="59" spans="1:9">
      <c r="A59" s="53" t="s">
        <v>212</v>
      </c>
      <c r="B59" s="55" t="s">
        <v>241</v>
      </c>
      <c r="C59" s="55" t="s">
        <v>245</v>
      </c>
      <c r="D59" s="53" t="s">
        <v>212</v>
      </c>
      <c r="E59" s="55" t="s">
        <v>241</v>
      </c>
      <c r="F59" s="55" t="s">
        <v>277</v>
      </c>
      <c r="G59" s="53" t="s">
        <v>212</v>
      </c>
      <c r="H59" s="55" t="s">
        <v>319</v>
      </c>
      <c r="I59" s="55" t="s">
        <v>277</v>
      </c>
    </row>
    <row r="60" spans="1:9">
      <c r="A60" s="53" t="s">
        <v>212</v>
      </c>
      <c r="B60" s="55" t="s">
        <v>242</v>
      </c>
      <c r="C60" s="55" t="s">
        <v>246</v>
      </c>
      <c r="D60" s="53" t="s">
        <v>212</v>
      </c>
      <c r="E60" s="55" t="s">
        <v>242</v>
      </c>
      <c r="F60" s="55" t="s">
        <v>278</v>
      </c>
      <c r="G60" s="53" t="s">
        <v>212</v>
      </c>
      <c r="H60" s="55" t="s">
        <v>320</v>
      </c>
      <c r="I60" s="55" t="s">
        <v>323</v>
      </c>
    </row>
    <row r="61" spans="1:9">
      <c r="A61" s="53" t="s">
        <v>212</v>
      </c>
      <c r="B61" s="55" t="s">
        <v>243</v>
      </c>
      <c r="C61" s="55" t="s">
        <v>247</v>
      </c>
      <c r="D61" s="53" t="s">
        <v>212</v>
      </c>
      <c r="E61" s="55" t="s">
        <v>243</v>
      </c>
      <c r="F61" s="55" t="s">
        <v>279</v>
      </c>
      <c r="G61" s="53" t="s">
        <v>212</v>
      </c>
      <c r="H61" s="55" t="s">
        <v>321</v>
      </c>
      <c r="I61" s="55" t="s">
        <v>324</v>
      </c>
    </row>
    <row r="62" spans="1:9">
      <c r="A62" s="53" t="s">
        <v>212</v>
      </c>
      <c r="B62" s="55" t="s">
        <v>244</v>
      </c>
      <c r="C62" s="55" t="s">
        <v>248</v>
      </c>
      <c r="D62" s="53" t="s">
        <v>212</v>
      </c>
      <c r="E62" s="55" t="s">
        <v>244</v>
      </c>
      <c r="F62" s="55" t="s">
        <v>280</v>
      </c>
      <c r="G62" s="53" t="s">
        <v>212</v>
      </c>
      <c r="H62" s="55" t="s">
        <v>322</v>
      </c>
      <c r="I62" s="55" t="s">
        <v>280</v>
      </c>
    </row>
    <row r="63" spans="1:9">
      <c r="A63" s="56" t="s">
        <v>212</v>
      </c>
      <c r="B63" s="57" t="s">
        <v>249</v>
      </c>
      <c r="C63" s="57" t="s">
        <v>250</v>
      </c>
      <c r="D63" s="56" t="s">
        <v>212</v>
      </c>
      <c r="E63" s="57" t="s">
        <v>249</v>
      </c>
      <c r="F63" s="57" t="s">
        <v>250</v>
      </c>
      <c r="G63" s="56" t="s">
        <v>212</v>
      </c>
      <c r="H63" s="57" t="s">
        <v>325</v>
      </c>
      <c r="I63" s="57" t="s">
        <v>250</v>
      </c>
    </row>
    <row r="64" spans="1:9">
      <c r="A64" s="53" t="s">
        <v>212</v>
      </c>
      <c r="B64" s="55" t="s">
        <v>251</v>
      </c>
      <c r="C64" s="55" t="s">
        <v>260</v>
      </c>
      <c r="D64" s="53" t="s">
        <v>212</v>
      </c>
      <c r="E64" s="55" t="s">
        <v>251</v>
      </c>
      <c r="F64" s="55" t="s">
        <v>260</v>
      </c>
      <c r="G64" s="53" t="s">
        <v>212</v>
      </c>
      <c r="H64" s="55" t="s">
        <v>332</v>
      </c>
      <c r="I64" s="55" t="s">
        <v>326</v>
      </c>
    </row>
    <row r="65" spans="1:9">
      <c r="A65" s="53" t="s">
        <v>212</v>
      </c>
      <c r="B65" s="55" t="s">
        <v>252</v>
      </c>
      <c r="C65" s="55" t="s">
        <v>261</v>
      </c>
      <c r="D65" s="53" t="s">
        <v>212</v>
      </c>
      <c r="E65" s="55" t="s">
        <v>252</v>
      </c>
      <c r="F65" s="55" t="s">
        <v>281</v>
      </c>
      <c r="G65" s="53" t="s">
        <v>212</v>
      </c>
      <c r="H65" s="55" t="s">
        <v>333</v>
      </c>
      <c r="I65" s="55" t="s">
        <v>281</v>
      </c>
    </row>
    <row r="66" spans="1:9">
      <c r="A66" s="53" t="s">
        <v>212</v>
      </c>
      <c r="B66" s="55" t="s">
        <v>253</v>
      </c>
      <c r="C66" s="55" t="s">
        <v>262</v>
      </c>
      <c r="D66" s="53" t="s">
        <v>212</v>
      </c>
      <c r="E66" s="55" t="s">
        <v>253</v>
      </c>
      <c r="F66" s="55" t="s">
        <v>282</v>
      </c>
      <c r="G66" s="53" t="s">
        <v>212</v>
      </c>
      <c r="H66" s="55" t="s">
        <v>334</v>
      </c>
      <c r="I66" s="55" t="s">
        <v>327</v>
      </c>
    </row>
    <row r="67" spans="1:9">
      <c r="A67" s="53" t="s">
        <v>212</v>
      </c>
      <c r="B67" s="55" t="s">
        <v>254</v>
      </c>
      <c r="C67" s="55" t="s">
        <v>263</v>
      </c>
      <c r="D67" s="53" t="s">
        <v>212</v>
      </c>
      <c r="E67" s="55" t="s">
        <v>254</v>
      </c>
      <c r="F67" s="55" t="s">
        <v>283</v>
      </c>
      <c r="G67" s="53" t="s">
        <v>212</v>
      </c>
      <c r="H67" s="55" t="s">
        <v>335</v>
      </c>
      <c r="I67" s="55" t="s">
        <v>328</v>
      </c>
    </row>
    <row r="68" spans="1:9">
      <c r="A68" s="53" t="s">
        <v>212</v>
      </c>
      <c r="B68" s="55" t="s">
        <v>255</v>
      </c>
      <c r="C68" s="55" t="s">
        <v>264</v>
      </c>
      <c r="D68" s="53" t="s">
        <v>212</v>
      </c>
      <c r="E68" s="55" t="s">
        <v>255</v>
      </c>
      <c r="F68" s="55" t="s">
        <v>284</v>
      </c>
      <c r="G68" s="53" t="s">
        <v>212</v>
      </c>
      <c r="H68" s="55" t="s">
        <v>336</v>
      </c>
      <c r="I68" s="55" t="s">
        <v>329</v>
      </c>
    </row>
    <row r="69" spans="1:9">
      <c r="A69" s="53" t="s">
        <v>212</v>
      </c>
      <c r="B69" s="55" t="s">
        <v>256</v>
      </c>
      <c r="C69" s="55" t="s">
        <v>265</v>
      </c>
      <c r="D69" s="53" t="s">
        <v>212</v>
      </c>
      <c r="E69" s="55" t="s">
        <v>256</v>
      </c>
      <c r="F69" s="55" t="s">
        <v>285</v>
      </c>
      <c r="G69" s="53" t="s">
        <v>212</v>
      </c>
      <c r="H69" s="55" t="s">
        <v>337</v>
      </c>
      <c r="I69" s="55" t="s">
        <v>330</v>
      </c>
    </row>
    <row r="70" spans="1:9">
      <c r="A70" s="53" t="s">
        <v>212</v>
      </c>
      <c r="B70" s="55" t="s">
        <v>257</v>
      </c>
      <c r="C70" s="55" t="s">
        <v>266</v>
      </c>
      <c r="D70" s="53" t="s">
        <v>212</v>
      </c>
      <c r="E70" s="55" t="s">
        <v>257</v>
      </c>
      <c r="F70" s="55" t="s">
        <v>288</v>
      </c>
      <c r="G70" s="53" t="s">
        <v>212</v>
      </c>
      <c r="H70" s="55" t="s">
        <v>338</v>
      </c>
      <c r="I70" s="55" t="s">
        <v>331</v>
      </c>
    </row>
    <row r="71" spans="1:9">
      <c r="A71" s="53" t="s">
        <v>212</v>
      </c>
      <c r="B71" s="55" t="s">
        <v>258</v>
      </c>
      <c r="C71" s="55" t="s">
        <v>267</v>
      </c>
      <c r="D71" s="53" t="s">
        <v>212</v>
      </c>
      <c r="E71" s="55" t="s">
        <v>258</v>
      </c>
      <c r="F71" s="55" t="s">
        <v>286</v>
      </c>
      <c r="G71" s="53" t="s">
        <v>212</v>
      </c>
      <c r="H71" s="55" t="s">
        <v>339</v>
      </c>
      <c r="I71" s="55" t="s">
        <v>341</v>
      </c>
    </row>
    <row r="72" spans="1:9">
      <c r="A72" s="53" t="s">
        <v>212</v>
      </c>
      <c r="B72" s="55" t="s">
        <v>259</v>
      </c>
      <c r="C72" s="55" t="s">
        <v>268</v>
      </c>
      <c r="D72" s="53" t="s">
        <v>212</v>
      </c>
      <c r="E72" s="55" t="s">
        <v>259</v>
      </c>
      <c r="F72" s="55" t="s">
        <v>287</v>
      </c>
      <c r="G72" s="53" t="s">
        <v>212</v>
      </c>
      <c r="H72" s="55" t="s">
        <v>340</v>
      </c>
      <c r="I72" s="55" t="s">
        <v>342</v>
      </c>
    </row>
    <row r="73" spans="1:9">
      <c r="A73" s="56" t="s">
        <v>364</v>
      </c>
      <c r="B73" s="57" t="s">
        <v>343</v>
      </c>
      <c r="C73" s="58" t="s">
        <v>289</v>
      </c>
      <c r="D73" s="56" t="s">
        <v>212</v>
      </c>
      <c r="E73" s="57" t="s">
        <v>343</v>
      </c>
      <c r="F73" s="57" t="s">
        <v>289</v>
      </c>
      <c r="G73" s="56" t="s">
        <v>212</v>
      </c>
      <c r="H73" s="57" t="s">
        <v>350</v>
      </c>
      <c r="I73" s="57" t="s">
        <v>289</v>
      </c>
    </row>
    <row r="74" spans="1:9">
      <c r="A74" s="53" t="s">
        <v>364</v>
      </c>
      <c r="B74" s="55" t="s">
        <v>344</v>
      </c>
      <c r="C74" s="55" t="s">
        <v>290</v>
      </c>
      <c r="D74" s="53" t="s">
        <v>212</v>
      </c>
      <c r="E74" s="55" t="s">
        <v>344</v>
      </c>
      <c r="F74" s="55" t="s">
        <v>290</v>
      </c>
      <c r="G74" s="53" t="s">
        <v>212</v>
      </c>
      <c r="H74" s="55" t="s">
        <v>351</v>
      </c>
      <c r="I74" s="55" t="s">
        <v>352</v>
      </c>
    </row>
    <row r="75" spans="1:9">
      <c r="A75" s="53" t="s">
        <v>364</v>
      </c>
      <c r="B75" s="55" t="s">
        <v>345</v>
      </c>
      <c r="C75" s="55" t="s">
        <v>365</v>
      </c>
      <c r="D75" s="53" t="s">
        <v>212</v>
      </c>
      <c r="E75" s="55" t="s">
        <v>345</v>
      </c>
      <c r="F75" s="55" t="s">
        <v>291</v>
      </c>
      <c r="G75" s="53" t="s">
        <v>212</v>
      </c>
      <c r="H75" s="55" t="s">
        <v>357</v>
      </c>
      <c r="I75" s="55" t="s">
        <v>353</v>
      </c>
    </row>
    <row r="76" spans="1:9">
      <c r="A76" s="53" t="s">
        <v>364</v>
      </c>
      <c r="B76" s="55" t="s">
        <v>346</v>
      </c>
      <c r="C76" s="55" t="s">
        <v>366</v>
      </c>
      <c r="D76" s="53" t="s">
        <v>212</v>
      </c>
      <c r="E76" s="55" t="s">
        <v>346</v>
      </c>
      <c r="F76" s="55" t="s">
        <v>292</v>
      </c>
      <c r="G76" s="53" t="s">
        <v>212</v>
      </c>
      <c r="H76" s="55" t="s">
        <v>358</v>
      </c>
      <c r="I76" s="55" t="s">
        <v>292</v>
      </c>
    </row>
    <row r="77" spans="1:9">
      <c r="A77" s="53" t="s">
        <v>364</v>
      </c>
      <c r="B77" s="55" t="s">
        <v>347</v>
      </c>
      <c r="C77" s="55" t="s">
        <v>293</v>
      </c>
      <c r="D77" s="53" t="s">
        <v>212</v>
      </c>
      <c r="E77" s="55" t="s">
        <v>347</v>
      </c>
      <c r="F77" s="55" t="s">
        <v>293</v>
      </c>
      <c r="G77" s="53" t="s">
        <v>212</v>
      </c>
      <c r="H77" s="55" t="s">
        <v>359</v>
      </c>
      <c r="I77" s="55" t="s">
        <v>354</v>
      </c>
    </row>
    <row r="78" spans="1:9">
      <c r="A78" s="53" t="s">
        <v>364</v>
      </c>
      <c r="B78" s="55" t="s">
        <v>348</v>
      </c>
      <c r="C78" s="55" t="s">
        <v>294</v>
      </c>
      <c r="D78" s="53" t="s">
        <v>212</v>
      </c>
      <c r="E78" s="55" t="s">
        <v>348</v>
      </c>
      <c r="F78" s="55" t="s">
        <v>294</v>
      </c>
      <c r="G78" s="53" t="s">
        <v>212</v>
      </c>
      <c r="H78" s="55" t="s">
        <v>360</v>
      </c>
      <c r="I78" s="55" t="s">
        <v>355</v>
      </c>
    </row>
    <row r="79" spans="1:9">
      <c r="A79" s="53" t="s">
        <v>364</v>
      </c>
      <c r="B79" s="55" t="s">
        <v>349</v>
      </c>
      <c r="C79" s="55" t="s">
        <v>295</v>
      </c>
      <c r="D79" s="53" t="s">
        <v>212</v>
      </c>
      <c r="E79" s="55" t="s">
        <v>349</v>
      </c>
      <c r="F79" s="55" t="s">
        <v>295</v>
      </c>
      <c r="G79" s="53" t="s">
        <v>212</v>
      </c>
      <c r="H79" s="55" t="s">
        <v>361</v>
      </c>
      <c r="I79" s="55" t="s">
        <v>295</v>
      </c>
    </row>
    <row r="80" spans="1:9">
      <c r="A80" s="53" t="s">
        <v>364</v>
      </c>
      <c r="B80" s="55" t="s">
        <v>363</v>
      </c>
      <c r="C80" s="55" t="s">
        <v>356</v>
      </c>
      <c r="D80" s="53" t="s">
        <v>212</v>
      </c>
      <c r="E80" s="55" t="s">
        <v>363</v>
      </c>
      <c r="F80" s="55" t="s">
        <v>356</v>
      </c>
      <c r="G80" s="53" t="s">
        <v>212</v>
      </c>
      <c r="H80" s="55" t="s">
        <v>362</v>
      </c>
      <c r="I80" s="55" t="s">
        <v>356</v>
      </c>
    </row>
    <row r="81" spans="1:9">
      <c r="A81" s="56" t="s">
        <v>364</v>
      </c>
      <c r="B81" s="57" t="s">
        <v>497</v>
      </c>
      <c r="C81" s="57" t="s">
        <v>367</v>
      </c>
      <c r="D81" s="56" t="s">
        <v>364</v>
      </c>
      <c r="E81" s="57" t="s">
        <v>497</v>
      </c>
      <c r="F81" s="57" t="s">
        <v>423</v>
      </c>
      <c r="G81" s="56" t="s">
        <v>364</v>
      </c>
      <c r="H81" s="57" t="s">
        <v>498</v>
      </c>
      <c r="I81" s="57" t="s">
        <v>448</v>
      </c>
    </row>
    <row r="82" spans="1:9">
      <c r="A82" s="53" t="s">
        <v>364</v>
      </c>
      <c r="B82" s="55" t="s">
        <v>368</v>
      </c>
      <c r="C82" s="55" t="s">
        <v>369</v>
      </c>
      <c r="D82" s="53" t="s">
        <v>364</v>
      </c>
      <c r="E82" s="55" t="s">
        <v>368</v>
      </c>
      <c r="F82" s="55" t="s">
        <v>369</v>
      </c>
      <c r="G82" s="53" t="s">
        <v>364</v>
      </c>
      <c r="H82" s="55" t="s">
        <v>449</v>
      </c>
      <c r="I82" s="55" t="s">
        <v>459</v>
      </c>
    </row>
    <row r="83" spans="1:9">
      <c r="A83" s="53" t="s">
        <v>364</v>
      </c>
      <c r="B83" s="55" t="s">
        <v>379</v>
      </c>
      <c r="C83" s="55" t="s">
        <v>370</v>
      </c>
      <c r="D83" s="53" t="s">
        <v>364</v>
      </c>
      <c r="E83" s="55" t="s">
        <v>379</v>
      </c>
      <c r="F83" s="55" t="s">
        <v>370</v>
      </c>
      <c r="G83" s="53" t="s">
        <v>364</v>
      </c>
      <c r="H83" s="55" t="s">
        <v>450</v>
      </c>
      <c r="I83" s="55" t="s">
        <v>460</v>
      </c>
    </row>
    <row r="84" spans="1:9">
      <c r="A84" s="53" t="s">
        <v>364</v>
      </c>
      <c r="B84" s="55" t="s">
        <v>380</v>
      </c>
      <c r="C84" s="55" t="s">
        <v>371</v>
      </c>
      <c r="D84" s="53" t="s">
        <v>364</v>
      </c>
      <c r="E84" s="55" t="s">
        <v>380</v>
      </c>
      <c r="F84" s="55" t="s">
        <v>425</v>
      </c>
      <c r="G84" s="53" t="s">
        <v>364</v>
      </c>
      <c r="H84" s="55" t="s">
        <v>451</v>
      </c>
      <c r="I84" s="55" t="s">
        <v>461</v>
      </c>
    </row>
    <row r="85" spans="1:9">
      <c r="A85" s="53" t="s">
        <v>364</v>
      </c>
      <c r="B85" s="55" t="s">
        <v>381</v>
      </c>
      <c r="C85" s="55" t="s">
        <v>372</v>
      </c>
      <c r="D85" s="53" t="s">
        <v>364</v>
      </c>
      <c r="E85" s="55" t="s">
        <v>381</v>
      </c>
      <c r="F85" s="55" t="s">
        <v>424</v>
      </c>
      <c r="G85" s="53" t="s">
        <v>364</v>
      </c>
      <c r="H85" s="55" t="s">
        <v>452</v>
      </c>
      <c r="I85" s="55" t="s">
        <v>462</v>
      </c>
    </row>
    <row r="86" spans="1:9">
      <c r="A86" s="53" t="s">
        <v>364</v>
      </c>
      <c r="B86" s="55" t="s">
        <v>382</v>
      </c>
      <c r="C86" s="55" t="s">
        <v>373</v>
      </c>
      <c r="D86" s="53" t="s">
        <v>364</v>
      </c>
      <c r="E86" s="55" t="s">
        <v>382</v>
      </c>
      <c r="F86" s="55" t="s">
        <v>426</v>
      </c>
      <c r="G86" s="53" t="s">
        <v>364</v>
      </c>
      <c r="H86" s="55" t="s">
        <v>453</v>
      </c>
      <c r="I86" s="55" t="s">
        <v>463</v>
      </c>
    </row>
    <row r="87" spans="1:9">
      <c r="A87" s="53" t="s">
        <v>364</v>
      </c>
      <c r="B87" s="55" t="s">
        <v>383</v>
      </c>
      <c r="C87" s="55" t="s">
        <v>374</v>
      </c>
      <c r="D87" s="53" t="s">
        <v>364</v>
      </c>
      <c r="E87" s="55" t="s">
        <v>383</v>
      </c>
      <c r="F87" s="55" t="s">
        <v>427</v>
      </c>
      <c r="G87" s="53" t="s">
        <v>364</v>
      </c>
      <c r="H87" s="55" t="s">
        <v>454</v>
      </c>
      <c r="I87" s="55" t="s">
        <v>464</v>
      </c>
    </row>
    <row r="88" spans="1:9">
      <c r="A88" s="53" t="s">
        <v>364</v>
      </c>
      <c r="B88" s="55" t="s">
        <v>384</v>
      </c>
      <c r="C88" s="55" t="s">
        <v>375</v>
      </c>
      <c r="D88" s="53" t="s">
        <v>364</v>
      </c>
      <c r="E88" s="55" t="s">
        <v>384</v>
      </c>
      <c r="F88" s="55" t="s">
        <v>428</v>
      </c>
      <c r="G88" s="53" t="s">
        <v>364</v>
      </c>
      <c r="H88" s="55" t="s">
        <v>455</v>
      </c>
      <c r="I88" s="55" t="s">
        <v>465</v>
      </c>
    </row>
    <row r="89" spans="1:9">
      <c r="A89" s="53" t="s">
        <v>364</v>
      </c>
      <c r="B89" s="55" t="s">
        <v>385</v>
      </c>
      <c r="C89" s="55" t="s">
        <v>376</v>
      </c>
      <c r="D89" s="53" t="s">
        <v>364</v>
      </c>
      <c r="E89" s="55" t="s">
        <v>385</v>
      </c>
      <c r="F89" s="55" t="s">
        <v>429</v>
      </c>
      <c r="G89" s="53" t="s">
        <v>364</v>
      </c>
      <c r="H89" s="55" t="s">
        <v>456</v>
      </c>
      <c r="I89" s="55" t="s">
        <v>466</v>
      </c>
    </row>
    <row r="90" spans="1:9">
      <c r="A90" s="53" t="s">
        <v>364</v>
      </c>
      <c r="B90" s="55" t="s">
        <v>386</v>
      </c>
      <c r="C90" s="55" t="s">
        <v>377</v>
      </c>
      <c r="D90" s="53" t="s">
        <v>364</v>
      </c>
      <c r="E90" s="55" t="s">
        <v>386</v>
      </c>
      <c r="F90" s="55" t="s">
        <v>430</v>
      </c>
      <c r="G90" s="53" t="s">
        <v>364</v>
      </c>
      <c r="H90" s="55" t="s">
        <v>457</v>
      </c>
      <c r="I90" s="55" t="s">
        <v>377</v>
      </c>
    </row>
    <row r="91" spans="1:9">
      <c r="A91" s="53" t="s">
        <v>364</v>
      </c>
      <c r="B91" s="55" t="s">
        <v>387</v>
      </c>
      <c r="C91" s="55" t="s">
        <v>378</v>
      </c>
      <c r="D91" s="53" t="s">
        <v>364</v>
      </c>
      <c r="E91" s="55" t="s">
        <v>387</v>
      </c>
      <c r="F91" s="55" t="s">
        <v>431</v>
      </c>
      <c r="G91" s="53" t="s">
        <v>364</v>
      </c>
      <c r="H91" s="55" t="s">
        <v>458</v>
      </c>
      <c r="I91" s="55" t="s">
        <v>467</v>
      </c>
    </row>
    <row r="92" spans="1:9">
      <c r="A92" s="56" t="s">
        <v>364</v>
      </c>
      <c r="B92" s="57" t="s">
        <v>388</v>
      </c>
      <c r="C92" s="57" t="s">
        <v>389</v>
      </c>
      <c r="D92" s="56" t="s">
        <v>364</v>
      </c>
      <c r="E92" s="57" t="s">
        <v>388</v>
      </c>
      <c r="F92" s="57" t="s">
        <v>432</v>
      </c>
      <c r="G92" s="56" t="s">
        <v>364</v>
      </c>
      <c r="H92" s="57" t="s">
        <v>496</v>
      </c>
      <c r="I92" s="57" t="s">
        <v>432</v>
      </c>
    </row>
    <row r="93" spans="1:9">
      <c r="A93" s="53" t="s">
        <v>364</v>
      </c>
      <c r="B93" s="55" t="s">
        <v>390</v>
      </c>
      <c r="C93" s="55" t="s">
        <v>391</v>
      </c>
      <c r="D93" s="53" t="s">
        <v>364</v>
      </c>
      <c r="E93" s="55" t="s">
        <v>390</v>
      </c>
      <c r="F93" s="55" t="s">
        <v>433</v>
      </c>
      <c r="G93" s="53" t="s">
        <v>364</v>
      </c>
      <c r="H93" s="55" t="s">
        <v>470</v>
      </c>
      <c r="I93" s="55" t="s">
        <v>433</v>
      </c>
    </row>
    <row r="94" spans="1:9">
      <c r="A94" s="53" t="s">
        <v>364</v>
      </c>
      <c r="B94" s="55" t="s">
        <v>392</v>
      </c>
      <c r="C94" s="55" t="s">
        <v>405</v>
      </c>
      <c r="D94" s="53" t="s">
        <v>364</v>
      </c>
      <c r="E94" s="55" t="s">
        <v>392</v>
      </c>
      <c r="F94" s="55" t="s">
        <v>405</v>
      </c>
      <c r="G94" s="53" t="s">
        <v>364</v>
      </c>
      <c r="H94" s="55" t="s">
        <v>471</v>
      </c>
      <c r="I94" s="55" t="s">
        <v>405</v>
      </c>
    </row>
    <row r="95" spans="1:9">
      <c r="A95" s="53" t="s">
        <v>364</v>
      </c>
      <c r="B95" s="55" t="s">
        <v>393</v>
      </c>
      <c r="C95" s="55" t="s">
        <v>435</v>
      </c>
      <c r="D95" s="53" t="s">
        <v>364</v>
      </c>
      <c r="E95" s="55" t="s">
        <v>393</v>
      </c>
      <c r="F95" s="55" t="s">
        <v>434</v>
      </c>
      <c r="G95" s="53" t="s">
        <v>364</v>
      </c>
      <c r="H95" s="55" t="s">
        <v>472</v>
      </c>
      <c r="I95" s="55" t="s">
        <v>468</v>
      </c>
    </row>
    <row r="96" spans="1:9">
      <c r="A96" s="53" t="s">
        <v>364</v>
      </c>
      <c r="B96" s="55" t="s">
        <v>394</v>
      </c>
      <c r="C96" s="55" t="s">
        <v>406</v>
      </c>
      <c r="D96" s="53" t="s">
        <v>364</v>
      </c>
      <c r="E96" s="55" t="s">
        <v>394</v>
      </c>
      <c r="F96" s="55" t="s">
        <v>436</v>
      </c>
      <c r="G96" s="53" t="s">
        <v>364</v>
      </c>
      <c r="H96" s="55" t="s">
        <v>473</v>
      </c>
      <c r="I96" s="55" t="s">
        <v>469</v>
      </c>
    </row>
    <row r="97" spans="1:9">
      <c r="A97" s="53" t="s">
        <v>364</v>
      </c>
      <c r="B97" s="55" t="s">
        <v>395</v>
      </c>
      <c r="C97" s="55" t="s">
        <v>407</v>
      </c>
      <c r="D97" s="53" t="s">
        <v>364</v>
      </c>
      <c r="E97" s="55" t="s">
        <v>395</v>
      </c>
      <c r="F97" s="55" t="s">
        <v>437</v>
      </c>
      <c r="G97" s="53" t="s">
        <v>364</v>
      </c>
      <c r="H97" s="55" t="s">
        <v>474</v>
      </c>
      <c r="I97" s="55" t="s">
        <v>484</v>
      </c>
    </row>
    <row r="98" spans="1:9">
      <c r="A98" s="53" t="s">
        <v>364</v>
      </c>
      <c r="B98" s="55" t="s">
        <v>396</v>
      </c>
      <c r="C98" s="55" t="s">
        <v>408</v>
      </c>
      <c r="D98" s="53" t="s">
        <v>364</v>
      </c>
      <c r="E98" s="55" t="s">
        <v>396</v>
      </c>
      <c r="F98" s="55" t="s">
        <v>438</v>
      </c>
      <c r="G98" s="53" t="s">
        <v>364</v>
      </c>
      <c r="H98" s="55" t="s">
        <v>475</v>
      </c>
      <c r="I98" s="55" t="s">
        <v>485</v>
      </c>
    </row>
    <row r="99" spans="1:9">
      <c r="A99" s="53" t="s">
        <v>364</v>
      </c>
      <c r="B99" s="55" t="s">
        <v>397</v>
      </c>
      <c r="C99" s="55" t="s">
        <v>409</v>
      </c>
      <c r="D99" s="53" t="s">
        <v>364</v>
      </c>
      <c r="E99" s="55" t="s">
        <v>397</v>
      </c>
      <c r="F99" s="55" t="s">
        <v>439</v>
      </c>
      <c r="G99" s="53" t="s">
        <v>364</v>
      </c>
      <c r="H99" s="55" t="s">
        <v>476</v>
      </c>
      <c r="I99" s="55" t="s">
        <v>486</v>
      </c>
    </row>
    <row r="100" spans="1:9">
      <c r="A100" s="53" t="s">
        <v>364</v>
      </c>
      <c r="B100" s="55" t="s">
        <v>398</v>
      </c>
      <c r="C100" s="55" t="s">
        <v>410</v>
      </c>
      <c r="D100" s="53" t="s">
        <v>364</v>
      </c>
      <c r="E100" s="55" t="s">
        <v>398</v>
      </c>
      <c r="F100" s="55" t="s">
        <v>73</v>
      </c>
      <c r="G100" s="53" t="s">
        <v>364</v>
      </c>
      <c r="H100" s="55" t="s">
        <v>477</v>
      </c>
      <c r="I100" s="55" t="s">
        <v>487</v>
      </c>
    </row>
    <row r="101" spans="1:9">
      <c r="A101" s="53" t="s">
        <v>364</v>
      </c>
      <c r="B101" s="55" t="s">
        <v>399</v>
      </c>
      <c r="C101" s="55" t="s">
        <v>411</v>
      </c>
      <c r="D101" s="53" t="s">
        <v>364</v>
      </c>
      <c r="E101" s="55" t="s">
        <v>399</v>
      </c>
      <c r="F101" s="55" t="s">
        <v>440</v>
      </c>
      <c r="G101" s="53" t="s">
        <v>364</v>
      </c>
      <c r="H101" s="55" t="s">
        <v>478</v>
      </c>
      <c r="I101" s="55" t="s">
        <v>488</v>
      </c>
    </row>
    <row r="102" spans="1:9">
      <c r="A102" s="53" t="s">
        <v>364</v>
      </c>
      <c r="B102" s="55" t="s">
        <v>400</v>
      </c>
      <c r="C102" s="55" t="s">
        <v>412</v>
      </c>
      <c r="D102" s="53" t="s">
        <v>364</v>
      </c>
      <c r="E102" s="55" t="s">
        <v>400</v>
      </c>
      <c r="F102" s="55" t="s">
        <v>441</v>
      </c>
      <c r="G102" s="53" t="s">
        <v>364</v>
      </c>
      <c r="H102" s="55" t="s">
        <v>479</v>
      </c>
      <c r="I102" s="55" t="s">
        <v>489</v>
      </c>
    </row>
    <row r="103" spans="1:9">
      <c r="A103" s="53" t="s">
        <v>364</v>
      </c>
      <c r="B103" s="55" t="s">
        <v>401</v>
      </c>
      <c r="C103" s="55" t="s">
        <v>413</v>
      </c>
      <c r="D103" s="53" t="s">
        <v>364</v>
      </c>
      <c r="E103" s="55" t="s">
        <v>401</v>
      </c>
      <c r="F103" s="55" t="s">
        <v>442</v>
      </c>
      <c r="G103" s="53" t="s">
        <v>364</v>
      </c>
      <c r="H103" s="55" t="s">
        <v>480</v>
      </c>
      <c r="I103" s="55" t="s">
        <v>490</v>
      </c>
    </row>
    <row r="104" spans="1:9">
      <c r="A104" s="53" t="s">
        <v>364</v>
      </c>
      <c r="B104" s="55" t="s">
        <v>402</v>
      </c>
      <c r="C104" s="55" t="s">
        <v>414</v>
      </c>
      <c r="D104" s="53" t="s">
        <v>364</v>
      </c>
      <c r="E104" s="55" t="s">
        <v>402</v>
      </c>
      <c r="F104" s="55" t="s">
        <v>414</v>
      </c>
      <c r="G104" s="53" t="s">
        <v>364</v>
      </c>
      <c r="H104" s="55" t="s">
        <v>481</v>
      </c>
      <c r="I104" s="55" t="s">
        <v>491</v>
      </c>
    </row>
    <row r="105" spans="1:9">
      <c r="A105" s="53" t="s">
        <v>364</v>
      </c>
      <c r="B105" s="55" t="s">
        <v>403</v>
      </c>
      <c r="C105" s="55" t="s">
        <v>415</v>
      </c>
      <c r="D105" s="53" t="s">
        <v>364</v>
      </c>
      <c r="E105" s="55" t="s">
        <v>403</v>
      </c>
      <c r="F105" s="55" t="s">
        <v>443</v>
      </c>
      <c r="G105" s="53" t="s">
        <v>364</v>
      </c>
      <c r="H105" s="55" t="s">
        <v>482</v>
      </c>
      <c r="I105" s="55" t="s">
        <v>443</v>
      </c>
    </row>
    <row r="106" spans="1:9">
      <c r="A106" s="53" t="s">
        <v>364</v>
      </c>
      <c r="B106" s="55" t="s">
        <v>404</v>
      </c>
      <c r="C106" s="55" t="s">
        <v>416</v>
      </c>
      <c r="D106" s="53" t="s">
        <v>364</v>
      </c>
      <c r="E106" s="55" t="s">
        <v>404</v>
      </c>
      <c r="F106" s="55" t="s">
        <v>444</v>
      </c>
      <c r="G106" s="53" t="s">
        <v>364</v>
      </c>
      <c r="H106" s="55" t="s">
        <v>483</v>
      </c>
      <c r="I106" s="55" t="s">
        <v>492</v>
      </c>
    </row>
    <row r="107" spans="1:9">
      <c r="A107" s="56" t="s">
        <v>364</v>
      </c>
      <c r="B107" s="57" t="s">
        <v>417</v>
      </c>
      <c r="C107" s="57" t="s">
        <v>418</v>
      </c>
      <c r="D107" s="56" t="s">
        <v>364</v>
      </c>
      <c r="E107" s="57" t="s">
        <v>417</v>
      </c>
      <c r="F107" s="57" t="s">
        <v>445</v>
      </c>
      <c r="G107" s="56" t="s">
        <v>364</v>
      </c>
      <c r="H107" s="57" t="s">
        <v>417</v>
      </c>
      <c r="I107" s="57" t="s">
        <v>493</v>
      </c>
    </row>
    <row r="108" spans="1:9">
      <c r="A108" s="53" t="s">
        <v>364</v>
      </c>
      <c r="B108" s="55" t="s">
        <v>419</v>
      </c>
      <c r="C108" s="55" t="s">
        <v>421</v>
      </c>
      <c r="D108" s="53" t="s">
        <v>364</v>
      </c>
      <c r="E108" s="55" t="s">
        <v>419</v>
      </c>
      <c r="F108" s="55" t="s">
        <v>446</v>
      </c>
      <c r="G108" s="53" t="s">
        <v>364</v>
      </c>
      <c r="H108" s="55" t="s">
        <v>419</v>
      </c>
      <c r="I108" s="55" t="s">
        <v>494</v>
      </c>
    </row>
    <row r="109" spans="1:9">
      <c r="A109" s="53" t="s">
        <v>364</v>
      </c>
      <c r="B109" s="55" t="s">
        <v>420</v>
      </c>
      <c r="C109" s="55" t="s">
        <v>422</v>
      </c>
      <c r="D109" s="53" t="s">
        <v>364</v>
      </c>
      <c r="E109" s="55" t="s">
        <v>420</v>
      </c>
      <c r="F109" s="55" t="s">
        <v>447</v>
      </c>
      <c r="G109" s="53" t="s">
        <v>364</v>
      </c>
      <c r="H109" s="55" t="s">
        <v>420</v>
      </c>
      <c r="I109" s="55" t="s">
        <v>495</v>
      </c>
    </row>
    <row r="110" spans="1:9">
      <c r="A110" s="53"/>
      <c r="D110" s="53"/>
      <c r="G110" s="53"/>
    </row>
    <row r="111" spans="1:9">
      <c r="A111" s="53"/>
      <c r="D111" s="53"/>
      <c r="G111" s="53"/>
    </row>
    <row r="112" spans="1:9">
      <c r="A112" s="53"/>
      <c r="D112" s="53"/>
      <c r="G112" s="53"/>
    </row>
    <row r="113" spans="1:7">
      <c r="A113" s="53"/>
      <c r="D113" s="53"/>
      <c r="G113" s="53"/>
    </row>
    <row r="114" spans="1:7">
      <c r="A114" s="53"/>
      <c r="D114" s="53"/>
      <c r="G114" s="53"/>
    </row>
    <row r="115" spans="1:7">
      <c r="A115" s="53"/>
      <c r="D115" s="53"/>
      <c r="G115" s="53"/>
    </row>
    <row r="116" spans="1:7">
      <c r="A116" s="53"/>
      <c r="D116" s="53"/>
      <c r="G116" s="53"/>
    </row>
    <row r="117" spans="1:7">
      <c r="A117" s="53"/>
      <c r="D117" s="53"/>
      <c r="G117" s="53"/>
    </row>
    <row r="118" spans="1:7">
      <c r="A118" s="53"/>
      <c r="D118" s="53"/>
      <c r="G118" s="53"/>
    </row>
    <row r="119" spans="1:7">
      <c r="A119" s="53"/>
      <c r="D119" s="53"/>
      <c r="G119" s="53"/>
    </row>
    <row r="120" spans="1:7">
      <c r="A120" s="53"/>
      <c r="D120" s="53"/>
      <c r="G120" s="53"/>
    </row>
    <row r="121" spans="1:7">
      <c r="A121" s="53"/>
      <c r="D121" s="53"/>
      <c r="G121" s="53"/>
    </row>
    <row r="122" spans="1:7">
      <c r="A122" s="53"/>
      <c r="D122" s="53"/>
      <c r="G122" s="53"/>
    </row>
    <row r="123" spans="1:7">
      <c r="D123" s="53"/>
      <c r="G123" s="53"/>
    </row>
    <row r="124" spans="1:7">
      <c r="D124" s="53"/>
      <c r="G124" s="53"/>
    </row>
    <row r="125" spans="1:7">
      <c r="D125" s="53"/>
      <c r="G125" s="53"/>
    </row>
    <row r="126" spans="1:7">
      <c r="D126" s="53"/>
      <c r="G126" s="53"/>
    </row>
    <row r="127" spans="1:7">
      <c r="D127" s="53"/>
      <c r="G127" s="53"/>
    </row>
    <row r="128" spans="1:7">
      <c r="D128" s="53"/>
      <c r="G128" s="53"/>
    </row>
    <row r="129" spans="4:7">
      <c r="D129" s="53"/>
      <c r="G129" s="53"/>
    </row>
    <row r="130" spans="4:7">
      <c r="D130" s="53"/>
      <c r="G130" s="53"/>
    </row>
  </sheetData>
  <phoneticPr fontId="1" type="noConversion"/>
  <pageMargins left="0.7" right="0.7" top="0.75" bottom="0.75" header="0.3" footer="0.3"/>
  <pageSetup paperSize="9" orientation="portrait" horizontalDpi="200" verticalDpi="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O20" sqref="O20"/>
    </sheetView>
  </sheetViews>
  <sheetFormatPr defaultRowHeight="16.5"/>
  <cols>
    <col min="1" max="1" width="3.5" style="62" customWidth="1"/>
    <col min="2" max="2" width="11.75" style="62" customWidth="1"/>
    <col min="3" max="3" width="21.625" style="62" customWidth="1"/>
    <col min="4" max="16384" width="9" style="62"/>
  </cols>
  <sheetData>
    <row r="1" spans="1:11" ht="35.25" customHeight="1">
      <c r="A1" s="73" t="s">
        <v>552</v>
      </c>
    </row>
    <row r="2" spans="1:11" ht="17.25">
      <c r="A2" s="63" t="s">
        <v>499</v>
      </c>
    </row>
    <row r="3" spans="1:11" ht="17.25">
      <c r="A3" s="63" t="s">
        <v>500</v>
      </c>
    </row>
    <row r="4" spans="1:11" ht="17.25">
      <c r="A4" s="63" t="s">
        <v>501</v>
      </c>
    </row>
    <row r="5" spans="1:11" ht="17.25">
      <c r="A5" s="63" t="s">
        <v>502</v>
      </c>
    </row>
    <row r="6" spans="1:11" ht="17.25">
      <c r="A6" s="63" t="s">
        <v>503</v>
      </c>
    </row>
    <row r="7" spans="1:11" ht="17.25">
      <c r="A7" s="63" t="s">
        <v>504</v>
      </c>
    </row>
    <row r="8" spans="1:11" ht="17.25">
      <c r="A8" s="63" t="s">
        <v>505</v>
      </c>
    </row>
    <row r="9" spans="1:11" ht="17.25">
      <c r="A9" s="63" t="s">
        <v>506</v>
      </c>
      <c r="D9" s="67" t="s">
        <v>515</v>
      </c>
      <c r="E9" s="68"/>
      <c r="F9" s="68"/>
      <c r="G9" s="68"/>
    </row>
    <row r="10" spans="1:11" ht="24" customHeight="1">
      <c r="A10" s="69" t="s">
        <v>4</v>
      </c>
      <c r="B10" s="70" t="s">
        <v>550</v>
      </c>
      <c r="C10" s="71" t="s">
        <v>535</v>
      </c>
      <c r="D10" s="64" t="s">
        <v>507</v>
      </c>
      <c r="E10" s="64" t="s">
        <v>508</v>
      </c>
      <c r="F10" s="64" t="s">
        <v>509</v>
      </c>
      <c r="G10" s="64" t="s">
        <v>510</v>
      </c>
      <c r="H10" s="64" t="s">
        <v>511</v>
      </c>
      <c r="I10" s="64" t="s">
        <v>512</v>
      </c>
      <c r="J10" s="64" t="s">
        <v>513</v>
      </c>
      <c r="K10" s="64" t="s">
        <v>514</v>
      </c>
    </row>
    <row r="11" spans="1:11" ht="24" customHeight="1">
      <c r="A11" s="72" t="s">
        <v>551</v>
      </c>
      <c r="B11" s="72" t="s">
        <v>551</v>
      </c>
      <c r="C11" s="70" t="s">
        <v>536</v>
      </c>
      <c r="D11" s="65"/>
      <c r="E11" s="64"/>
      <c r="F11" s="64"/>
      <c r="G11" s="64"/>
      <c r="H11" s="64"/>
      <c r="I11" s="64"/>
      <c r="J11" s="64"/>
      <c r="K11" s="64"/>
    </row>
    <row r="12" spans="1:11" ht="24" customHeight="1">
      <c r="A12" s="69" t="s">
        <v>537</v>
      </c>
      <c r="B12" s="70" t="s">
        <v>538</v>
      </c>
      <c r="C12" s="70" t="s">
        <v>539</v>
      </c>
      <c r="D12" s="65" t="s">
        <v>516</v>
      </c>
      <c r="E12" s="66" t="s">
        <v>521</v>
      </c>
      <c r="F12" s="65" t="s">
        <v>516</v>
      </c>
      <c r="G12" s="65" t="s">
        <v>520</v>
      </c>
      <c r="H12" s="65" t="s">
        <v>516</v>
      </c>
      <c r="I12" s="65" t="s">
        <v>520</v>
      </c>
      <c r="J12" s="65" t="s">
        <v>520</v>
      </c>
      <c r="K12" s="65" t="s">
        <v>520</v>
      </c>
    </row>
    <row r="13" spans="1:11" ht="24" customHeight="1">
      <c r="A13" s="69" t="s">
        <v>537</v>
      </c>
      <c r="B13" s="70" t="s">
        <v>540</v>
      </c>
      <c r="C13" s="70" t="s">
        <v>541</v>
      </c>
      <c r="D13" s="65" t="s">
        <v>517</v>
      </c>
      <c r="E13" s="65" t="s">
        <v>516</v>
      </c>
      <c r="F13" s="65" t="s">
        <v>516</v>
      </c>
      <c r="G13" s="65" t="s">
        <v>517</v>
      </c>
      <c r="H13" s="65" t="s">
        <v>517</v>
      </c>
      <c r="I13" s="66" t="s">
        <v>521</v>
      </c>
      <c r="J13" s="65" t="s">
        <v>520</v>
      </c>
      <c r="K13" s="65" t="s">
        <v>520</v>
      </c>
    </row>
    <row r="14" spans="1:11" ht="24" customHeight="1">
      <c r="A14" s="69" t="s">
        <v>537</v>
      </c>
      <c r="B14" s="70" t="s">
        <v>542</v>
      </c>
      <c r="C14" s="70" t="s">
        <v>543</v>
      </c>
      <c r="D14" s="65" t="s">
        <v>517</v>
      </c>
      <c r="E14" s="65" t="s">
        <v>516</v>
      </c>
      <c r="F14" s="65" t="s">
        <v>516</v>
      </c>
      <c r="G14" s="65" t="s">
        <v>517</v>
      </c>
      <c r="H14" s="66" t="s">
        <v>521</v>
      </c>
      <c r="I14" s="66" t="s">
        <v>521</v>
      </c>
      <c r="J14" s="65" t="s">
        <v>520</v>
      </c>
      <c r="K14" s="65" t="s">
        <v>516</v>
      </c>
    </row>
    <row r="15" spans="1:11" ht="24" customHeight="1">
      <c r="A15" s="69" t="s">
        <v>537</v>
      </c>
      <c r="B15" s="70" t="s">
        <v>544</v>
      </c>
      <c r="C15" s="70" t="s">
        <v>545</v>
      </c>
      <c r="D15" s="65" t="s">
        <v>520</v>
      </c>
      <c r="E15" s="65" t="s">
        <v>516</v>
      </c>
      <c r="F15" s="65" t="s">
        <v>517</v>
      </c>
      <c r="G15" s="65" t="s">
        <v>517</v>
      </c>
      <c r="H15" s="65" t="s">
        <v>516</v>
      </c>
      <c r="I15" s="65" t="s">
        <v>520</v>
      </c>
      <c r="J15" s="65" t="s">
        <v>517</v>
      </c>
      <c r="K15" s="65" t="s">
        <v>520</v>
      </c>
    </row>
    <row r="16" spans="1:11" ht="24" customHeight="1">
      <c r="A16" s="69" t="s">
        <v>537</v>
      </c>
      <c r="B16" s="70" t="s">
        <v>546</v>
      </c>
      <c r="C16" s="70" t="s">
        <v>547</v>
      </c>
      <c r="D16" s="65" t="s">
        <v>517</v>
      </c>
      <c r="E16" s="66" t="s">
        <v>521</v>
      </c>
      <c r="F16" s="65" t="s">
        <v>516</v>
      </c>
      <c r="G16" s="65" t="s">
        <v>517</v>
      </c>
      <c r="H16" s="65" t="s">
        <v>520</v>
      </c>
      <c r="I16" s="65" t="s">
        <v>517</v>
      </c>
      <c r="J16" s="66" t="s">
        <v>521</v>
      </c>
      <c r="K16" s="65" t="s">
        <v>517</v>
      </c>
    </row>
    <row r="17" spans="1:11" ht="24" customHeight="1">
      <c r="A17" s="69" t="s">
        <v>212</v>
      </c>
      <c r="B17" s="70" t="s">
        <v>548</v>
      </c>
      <c r="C17" s="70" t="s">
        <v>549</v>
      </c>
      <c r="D17" s="65" t="s">
        <v>520</v>
      </c>
      <c r="E17" s="66" t="s">
        <v>521</v>
      </c>
      <c r="F17" s="65" t="s">
        <v>520</v>
      </c>
      <c r="G17" s="65" t="s">
        <v>520</v>
      </c>
      <c r="H17" s="65" t="s">
        <v>517</v>
      </c>
      <c r="I17" s="65" t="s">
        <v>517</v>
      </c>
      <c r="J17" s="65" t="s">
        <v>520</v>
      </c>
      <c r="K17" s="65" t="s">
        <v>520</v>
      </c>
    </row>
    <row r="18" spans="1:11" ht="24" customHeight="1">
      <c r="A18" s="69" t="s">
        <v>212</v>
      </c>
      <c r="B18" s="70" t="s">
        <v>518</v>
      </c>
      <c r="C18" s="70" t="s">
        <v>519</v>
      </c>
      <c r="D18" s="65" t="s">
        <v>520</v>
      </c>
      <c r="E18" s="65" t="s">
        <v>517</v>
      </c>
      <c r="F18" s="65" t="s">
        <v>520</v>
      </c>
      <c r="G18" s="65" t="s">
        <v>520</v>
      </c>
      <c r="H18" s="65" t="s">
        <v>517</v>
      </c>
      <c r="I18" s="66" t="s">
        <v>521</v>
      </c>
      <c r="J18" s="65" t="s">
        <v>520</v>
      </c>
      <c r="K18" s="65" t="s">
        <v>520</v>
      </c>
    </row>
    <row r="19" spans="1:11" ht="24" customHeight="1">
      <c r="A19" s="69" t="s">
        <v>212</v>
      </c>
      <c r="B19" s="70" t="s">
        <v>522</v>
      </c>
      <c r="C19" s="70" t="s">
        <v>523</v>
      </c>
      <c r="D19" s="65" t="s">
        <v>517</v>
      </c>
      <c r="E19" s="65" t="s">
        <v>517</v>
      </c>
      <c r="F19" s="66" t="s">
        <v>521</v>
      </c>
      <c r="G19" s="65" t="s">
        <v>520</v>
      </c>
      <c r="H19" s="65" t="s">
        <v>520</v>
      </c>
      <c r="I19" s="65" t="s">
        <v>520</v>
      </c>
      <c r="J19" s="65" t="s">
        <v>520</v>
      </c>
      <c r="K19" s="65" t="s">
        <v>520</v>
      </c>
    </row>
    <row r="20" spans="1:11" ht="24" customHeight="1">
      <c r="A20" s="69" t="s">
        <v>212</v>
      </c>
      <c r="B20" s="70" t="s">
        <v>524</v>
      </c>
      <c r="C20" s="70" t="s">
        <v>525</v>
      </c>
      <c r="D20" s="65" t="s">
        <v>517</v>
      </c>
      <c r="E20" s="65" t="s">
        <v>517</v>
      </c>
      <c r="F20" s="65" t="s">
        <v>516</v>
      </c>
      <c r="G20" s="65" t="s">
        <v>520</v>
      </c>
      <c r="H20" s="65" t="s">
        <v>520</v>
      </c>
      <c r="I20" s="65" t="s">
        <v>520</v>
      </c>
      <c r="J20" s="65" t="s">
        <v>520</v>
      </c>
      <c r="K20" s="65" t="s">
        <v>520</v>
      </c>
    </row>
    <row r="21" spans="1:11" ht="24" customHeight="1">
      <c r="A21" s="69" t="s">
        <v>212</v>
      </c>
      <c r="B21" s="70" t="s">
        <v>526</v>
      </c>
      <c r="C21" s="70" t="s">
        <v>527</v>
      </c>
      <c r="D21" s="65" t="s">
        <v>520</v>
      </c>
      <c r="E21" s="65" t="s">
        <v>520</v>
      </c>
      <c r="F21" s="65" t="s">
        <v>520</v>
      </c>
      <c r="G21" s="65" t="s">
        <v>520</v>
      </c>
      <c r="H21" s="65" t="s">
        <v>520</v>
      </c>
      <c r="I21" s="65" t="s">
        <v>520</v>
      </c>
      <c r="J21" s="65" t="s">
        <v>517</v>
      </c>
      <c r="K21" s="65" t="s">
        <v>520</v>
      </c>
    </row>
    <row r="22" spans="1:11" ht="24" customHeight="1">
      <c r="A22" s="69" t="s">
        <v>528</v>
      </c>
      <c r="B22" s="70" t="s">
        <v>529</v>
      </c>
      <c r="C22" s="70" t="s">
        <v>530</v>
      </c>
      <c r="D22" s="65" t="s">
        <v>517</v>
      </c>
      <c r="E22" s="65" t="s">
        <v>516</v>
      </c>
      <c r="F22" s="65" t="s">
        <v>517</v>
      </c>
      <c r="G22" s="65" t="s">
        <v>517</v>
      </c>
      <c r="H22" s="65" t="s">
        <v>520</v>
      </c>
      <c r="I22" s="66" t="s">
        <v>521</v>
      </c>
      <c r="J22" s="65" t="s">
        <v>520</v>
      </c>
      <c r="K22" s="65" t="s">
        <v>517</v>
      </c>
    </row>
    <row r="23" spans="1:11" ht="24" customHeight="1">
      <c r="A23" s="69" t="s">
        <v>528</v>
      </c>
      <c r="B23" s="70" t="s">
        <v>531</v>
      </c>
      <c r="C23" s="70" t="s">
        <v>532</v>
      </c>
      <c r="D23" s="65" t="s">
        <v>517</v>
      </c>
      <c r="E23" s="65" t="s">
        <v>517</v>
      </c>
      <c r="F23" s="65" t="s">
        <v>517</v>
      </c>
      <c r="G23" s="65" t="s">
        <v>520</v>
      </c>
      <c r="H23" s="65" t="s">
        <v>520</v>
      </c>
      <c r="I23" s="65" t="s">
        <v>520</v>
      </c>
      <c r="J23" s="65" t="s">
        <v>520</v>
      </c>
      <c r="K23" s="66" t="s">
        <v>521</v>
      </c>
    </row>
    <row r="24" spans="1:11" ht="24" customHeight="1">
      <c r="A24" s="69" t="s">
        <v>528</v>
      </c>
      <c r="B24" s="70" t="s">
        <v>533</v>
      </c>
      <c r="C24" s="70" t="s">
        <v>534</v>
      </c>
      <c r="D24" s="65" t="s">
        <v>520</v>
      </c>
      <c r="E24" s="66" t="s">
        <v>521</v>
      </c>
      <c r="F24" s="65" t="s">
        <v>517</v>
      </c>
      <c r="G24" s="65" t="s">
        <v>520</v>
      </c>
      <c r="H24" s="65" t="s">
        <v>520</v>
      </c>
      <c r="I24" s="66" t="s">
        <v>521</v>
      </c>
      <c r="J24" s="65" t="s">
        <v>517</v>
      </c>
      <c r="K24" s="65" t="s">
        <v>520</v>
      </c>
    </row>
    <row r="25" spans="1:11" ht="24.75" customHeight="1">
      <c r="A25" s="60"/>
      <c r="C25" s="61"/>
    </row>
    <row r="26" spans="1:11">
      <c r="A26" s="60"/>
    </row>
    <row r="27" spans="1:11">
      <c r="A27" s="60"/>
    </row>
    <row r="28" spans="1:11">
      <c r="A28" s="60"/>
    </row>
    <row r="29" spans="1:11">
      <c r="A29" s="60"/>
    </row>
    <row r="30" spans="1:11">
      <c r="A30" s="60"/>
    </row>
    <row r="31" spans="1:11">
      <c r="A31" s="60"/>
    </row>
    <row r="32" spans="1:11">
      <c r="A32" s="60"/>
    </row>
    <row r="33" spans="1:1">
      <c r="A33" s="60"/>
    </row>
    <row r="34" spans="1:1">
      <c r="A34" s="60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각권진도</vt:lpstr>
      <vt:lpstr>종합진도</vt:lpstr>
      <vt:lpstr>트리플목차</vt:lpstr>
      <vt:lpstr>집중공략챕터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2012-04-26T14:47:16Z</dcterms:modified>
</cp:coreProperties>
</file>